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50" windowHeight="11670" firstSheet="3" activeTab="3"/>
  </bookViews>
  <sheets>
    <sheet name="综合评审结果" sheetId="2" state="hidden" r:id="rId1"/>
    <sheet name="发函清单" sheetId="4" state="hidden" r:id="rId2"/>
    <sheet name="附表总表" sheetId="7" state="hidden" r:id="rId3"/>
    <sheet name="专项资金" sheetId="9" r:id="rId4"/>
    <sheet name="综合评审结果 (3)" sheetId="5" state="hidden" r:id="rId5"/>
    <sheet name="综合评审结果 (2)" sheetId="3" state="hidden" r:id="rId6"/>
  </sheets>
  <definedNames>
    <definedName name="_xlnm._FilterDatabase" localSheetId="0" hidden="1">综合评审结果!$A$2:$L$81</definedName>
    <definedName name="_xlnm._FilterDatabase" localSheetId="1" hidden="1">发函清单!$A$2:$O$81</definedName>
    <definedName name="_xlnm._FilterDatabase" localSheetId="4" hidden="1">'综合评审结果 (3)'!$A$2:$L$81</definedName>
    <definedName name="_xlnm._FilterDatabase" localSheetId="5" hidden="1">'综合评审结果 (2)'!$A$2:$M$81</definedName>
    <definedName name="_xlnm.Print_Area" localSheetId="2">附表总表!$A$1:$I$18</definedName>
    <definedName name="_xlnm.Print_Titles" localSheetId="0">综合评审结果!$2:$2</definedName>
    <definedName name="_xlnm.Print_Titles" localSheetId="4">'综合评审结果 (3)'!$2:$2</definedName>
  </definedNames>
  <calcPr calcId="144525"/>
</workbook>
</file>

<file path=xl/sharedStrings.xml><?xml version="1.0" encoding="utf-8"?>
<sst xmlns="http://schemas.openxmlformats.org/spreadsheetml/2006/main" count="2724" uniqueCount="302">
  <si>
    <t>2025年拉萨市工业企业发展专项资金项目综合评审结果</t>
  </si>
  <si>
    <t>企业数量</t>
  </si>
  <si>
    <t>序号</t>
  </si>
  <si>
    <t>企业名称</t>
  </si>
  <si>
    <t>行业类别</t>
  </si>
  <si>
    <t>所在县区</t>
  </si>
  <si>
    <t>支持方向</t>
  </si>
  <si>
    <t>支持方式</t>
  </si>
  <si>
    <t>申报项目名称</t>
  </si>
  <si>
    <r>
      <rPr>
        <b/>
        <sz val="10"/>
        <color rgb="FF000000"/>
        <rFont val="宋体"/>
        <charset val="134"/>
        <scheme val="minor"/>
      </rPr>
      <t xml:space="preserve">申报金额
</t>
    </r>
    <r>
      <rPr>
        <b/>
        <sz val="10"/>
        <color rgb="FF000000"/>
        <rFont val="国标楷体"/>
        <charset val="134"/>
      </rPr>
      <t>（万元）</t>
    </r>
  </si>
  <si>
    <t>专家核算资金(万元）</t>
  </si>
  <si>
    <t>专家评审结果</t>
  </si>
  <si>
    <t>备注</t>
  </si>
  <si>
    <t>西藏福利印刷厂</t>
  </si>
  <si>
    <t>制造业</t>
  </si>
  <si>
    <t>城关区</t>
  </si>
  <si>
    <t>产业发展共性奖补</t>
  </si>
  <si>
    <t>骨干特色企业培育</t>
  </si>
  <si>
    <t>培育规上企业奖励</t>
  </si>
  <si>
    <t>建议支持</t>
  </si>
  <si>
    <t>免申即享</t>
  </si>
  <si>
    <t>印刷</t>
  </si>
  <si>
    <t>“八类工业产业”专项奖补</t>
  </si>
  <si>
    <t>拉萨好水领域</t>
  </si>
  <si>
    <t>原料供应和产业配套扶持</t>
  </si>
  <si>
    <t>西藏拉萨啤酒有限公司</t>
  </si>
  <si>
    <t>消费品企业</t>
  </si>
  <si>
    <t>设备更新和技术改造</t>
  </si>
  <si>
    <t>设备更新补贴</t>
  </si>
  <si>
    <t>拉萨市明鑫印刷有限公司</t>
  </si>
  <si>
    <t>西藏安泰金源实业有限公司</t>
  </si>
  <si>
    <t>土木工程建筑</t>
  </si>
  <si>
    <t>不予支持</t>
  </si>
  <si>
    <t>1、2024年审计报告二维码和报告查验编码模糊，无法识别，审计报告中各项财务数据存在明显错误，现金流量表无数字金额，部分附注数据与报表不匹配，（审计报告附注中存在明显错误，如：固定资产本期无增减、应付职工薪酬本期无增减，期初期末不一致，请检查。）；
2、该企业设备完工验收时间2025年4月10日，不在2024年年度内完工验收；</t>
  </si>
  <si>
    <t>不满足“拉萨市经济和信息化局   拉萨市财政局下发的拉经信〔2025〕23号  文件   关于《拉萨市工业企业发展专项资金项目申报指南（2025年）》  中  六、工作要求     压实主体责任。申报单位对申报材料的真实性、准确性和完整性负责。一经发现申报单位存在项目、发票、审计报告作假及联合中介机构包装项目等弄虚作假行为，实行一票否决3年内不得申报拉萨市工业企业发展专项资金。</t>
  </si>
  <si>
    <t>西藏净土乳业（集团）有限公司</t>
  </si>
  <si>
    <t>农畜加工领域</t>
  </si>
  <si>
    <t>全年营收达标补贴</t>
  </si>
  <si>
    <t>西藏心连心现代服装有限公司</t>
  </si>
  <si>
    <t>民族用品</t>
  </si>
  <si>
    <t>民族用品领域</t>
  </si>
  <si>
    <t>已提供注协备案2024年度财务审计报告；提供发票合同、补充2024年12月纳税申报表（税务局盖章）、补充2024年度企业所得税汇算清缴表（税务局盖章）、补充所属行业的许可证明文件；
1.提供三份合同，其中两份一样，是2025年11月25日的，
2.提供的三张发票，两张是2025年的对应的是上述1中的25年合同
3.只提供了2024年12月的增值税及附加税费申报表，未提供汇算清缴表
现场核查不通过，未形成工业产业规模，无民族手工业行业许可证，不属于工业企业；</t>
  </si>
  <si>
    <t>西藏大昭圣泉实业有限公司</t>
  </si>
  <si>
    <t>拉萨好水</t>
  </si>
  <si>
    <t>西藏杰驰医院有限公司</t>
  </si>
  <si>
    <t>卫生服务</t>
  </si>
  <si>
    <t>藏医藏药领域</t>
  </si>
  <si>
    <t>新品准字号奖励</t>
  </si>
  <si>
    <t>放弃申报</t>
  </si>
  <si>
    <t>无法联系相关负责人，无法进行现场核实；
1、未提供企业纳税信用等级证明资料，该证明资料只要进行税务登记，应有该证明；
2、该公司提供的 2024 年度审计报告存在疑义：利润表列示营业收入金额为 1,403,776.87 元；对应的会计报表附注中未针对该营业收入项目编制相关附注说明（该13页缺失），导致报表数据与附注信息不匹配,补充提供审计报告原件。补充提供2024年年度审计报告“第13页”
3、无相应的批复文件</t>
  </si>
  <si>
    <t>西藏运高新能源股份有限公司</t>
  </si>
  <si>
    <t>租赁和商务服务业</t>
  </si>
  <si>
    <t>达孜区</t>
  </si>
  <si>
    <t>产业共性发展奖补</t>
  </si>
  <si>
    <t>贷款贴息</t>
  </si>
  <si>
    <r>
      <rPr>
        <sz val="10"/>
        <color theme="1"/>
        <rFont val="宋体"/>
        <charset val="134"/>
        <scheme val="minor"/>
      </rPr>
      <t xml:space="preserve">1、2022-11-25，处罚单位：西藏自治区统计局；违法事实：提供不真实统计资料；处罚结果：西藏运高新能源股份有限公司行为违反了《中华人民共和国统计法》第七条和《中华人民共和国统计法实施条例》第四条之规定,属于提供不真实统计资料的违法行为。依据《中华人民共和国统计法》第四十一条之规定,西藏自治区统计局决定对该单位责令改正,给予警告,并处5000元（伍仟元）罚款的行政处罚。决定文书号： 藏统执罚定字（2022）3号
2、竣工结算、竣工决算已提供，根据提供的竣工验收资料，核实到申报贷款建设的项目完工未在2024年度内；
</t>
    </r>
    <r>
      <rPr>
        <sz val="10"/>
        <color rgb="FFFF0000"/>
        <rFont val="宋体"/>
        <charset val="134"/>
        <scheme val="minor"/>
      </rPr>
      <t>3、2024年拉萨市工业企业发展专项资金未通过审核，原因为财务数据各项指标负增长；</t>
    </r>
  </si>
  <si>
    <t>西藏圣天源实业发展有限公司</t>
  </si>
  <si>
    <t>1、2024-07-31，被达孜县市场监督管理局处罚，罚款3.0万元，法律、行政法规规定的其他行政处罚；</t>
  </si>
  <si>
    <t>西藏春光食品有限公司</t>
  </si>
  <si>
    <t>提供发票合同（发票金额只有17万多，合同为2020年与2022年的），补充一个关于合同未提供2024年的说明；</t>
  </si>
  <si>
    <t>西藏圣信工贸有限公司</t>
  </si>
  <si>
    <t>补充所属行业的许可证明文件；</t>
  </si>
  <si>
    <t>西藏阳光庄园农牧资源开发有限公司</t>
  </si>
  <si>
    <t>西藏罗占民族手工艺发展有限公司</t>
  </si>
  <si>
    <t>补充销售合同、发票；</t>
  </si>
  <si>
    <t>西藏冰川矿泉水有限责任公司</t>
  </si>
  <si>
    <t>当雄县</t>
  </si>
  <si>
    <t>企业运输销售倍增补贴</t>
  </si>
  <si>
    <t>已经重复申请自治区运费补贴</t>
  </si>
  <si>
    <t>国家电投集团当雄能源有限公司</t>
  </si>
  <si>
    <t>新能源</t>
  </si>
  <si>
    <t>清洁能源领域</t>
  </si>
  <si>
    <t>市内就近消纳补贴</t>
  </si>
  <si>
    <t>西藏崇达管业有限公司</t>
  </si>
  <si>
    <t>塑料制品</t>
  </si>
  <si>
    <t>堆龙德庆区</t>
  </si>
  <si>
    <r>
      <rPr>
        <sz val="10"/>
        <color theme="1"/>
        <rFont val="宋体"/>
        <charset val="134"/>
        <scheme val="minor"/>
      </rPr>
      <t xml:space="preserve">①该企业提供的2024年财务审计报告无报告编码，未在注协备案，补充赋码并在注协已备案的审计报告。
</t>
    </r>
    <r>
      <rPr>
        <sz val="10"/>
        <color rgb="FFFF0000"/>
        <rFont val="宋体"/>
        <charset val="134"/>
        <scheme val="minor"/>
      </rPr>
      <t>审计报告提供了两份，且数据不一致；</t>
    </r>
  </si>
  <si>
    <t>西藏雄巴拉曲神水藏药有限公司</t>
  </si>
  <si>
    <t>医药制造业</t>
  </si>
  <si>
    <t>①2024-11-26，拉萨市生态环境局依据《中华人民共和国水污染防治法》第八十三条第(三)项，结合《西藏自治区生态环境行政处罚裁量基准适用规则》(藏环发〔2024〕96号)规定，我局对该公处罚日期司作出如下决定:责令60日内改正违法行为，处拾柒万壹仟玖佰(￥171900.00)元罚款。拉环罚(2024)42号决定书文号；
②该企业区外运输费（不含税）金额共297093.94元，不符合运输销售倍增补贴要求；</t>
  </si>
  <si>
    <t>①2024-11-26，拉萨市生态环境局依据《中华人民共和国水污染防治法》第八十三条第(三)项，结合《西藏自治区生态环境行政处罚裁量基准适用规则》(藏环发〔2024〕96号)规定，我局对该公处罚日期司作出如下决定:责令60日内改正违法行为，处拾柒万壹仟玖佰(￥171900.00)元罚款。拉环罚(2024)42号决定书文号；</t>
  </si>
  <si>
    <t>西藏高争建材股份有限公司</t>
  </si>
  <si>
    <t>建材行业</t>
  </si>
  <si>
    <t>一、行政处罚
1、2023-12-29，因超设计生产行为属实，被拉萨市应急管理局对矿长兼安环部副经理江红处人民币0.9万元，（拉）应急罚（2023）033号；
2、2023-12-29，因超设计生产行为属实，被拉萨市应急管理局对分管安全生产副总经理:旦增处人民币0.9万元，（拉）应急罚（2023）032号；
3、2023-12-29，因超设计生产行为属实，违规开展矿山爆破作业，未对施工作业人员进行安全教育培训，被拉萨市应急管理局对高争建材股份有限公司责令停产停业、警告,罚款7万元。，（拉）应急罚（2023）030号；
4、2023-12-29，因超设计生产行为属实，被拉萨市应急管理局对主要负责人:扎西尼玛处人民币6.4万元，（拉）应急罚（2023）031号；
5、2023-10-24，因违规排污，被拉萨市生态环境保护局处罚，拉环罚（2023）17号；</t>
  </si>
  <si>
    <t>西藏建峰商混有限公司</t>
  </si>
  <si>
    <t>建筑建材业</t>
  </si>
  <si>
    <t>免申即享（已申报自治区新进入规模以上项目）</t>
  </si>
  <si>
    <t>西藏齐耀新能源开发有限责任公司</t>
  </si>
  <si>
    <t>其他责任有限公司</t>
  </si>
  <si>
    <t>西藏福帝食品有限公司</t>
  </si>
  <si>
    <t>制造类</t>
  </si>
  <si>
    <t>1、2024-10-23，被堆龙德庆区应急管理局，以生产经营单位主要负责人未履行法定的安全生产管理职责,其行为涉嫌违反《中华人民共和国安全生产法》第二十一条第（三）项规定。责令限期整改,处人民币21000元的罚款。 （堆）应急罚（2024）9号</t>
  </si>
  <si>
    <t>西藏藏地吉龙农业开发有限公司</t>
  </si>
  <si>
    <t>农畜产品加工业</t>
  </si>
  <si>
    <t xml:space="preserve">1、2025-07-16，被堆龙德庆区应急管理局以西藏藏地吉龙农业开发有限公司涉嫌违反《中华人民共和国安全生产法》第四十九条第二款。责令限期整改,处人民币15000元的罚款。 （堆）应急罚（2025）6号
</t>
  </si>
  <si>
    <t>西藏九丰饲料有限公司</t>
  </si>
  <si>
    <t>畜牧饲料加工</t>
  </si>
  <si>
    <t>提供注协备案2024年度财务审计报告、提供发票合同；已补充2024年12月纳税申报表、已补充所属行业的许可证明文件；
九丰饲料补充资料里没有提供发票和合同，且他重新提供的审计报告还是没有赋码，两份审计报告数据不一致</t>
  </si>
  <si>
    <t>西藏甘露藏药股份有限公司</t>
  </si>
  <si>
    <t>经开区</t>
  </si>
  <si>
    <t>区财政厅反馈，《西藏自治区财政厅关于收回西藏甘露藏药股份有限公司奖补资金的通知》（藏财经存﹝2024﹞12号）明确：明令禁止该企业3年内申请补助资金及其其他政策性资金。应取消西藏甘露藏药股份有限公司及其子公司西藏甘露医药科技有限责任公司申报资格。</t>
  </si>
  <si>
    <t>西藏高原天然水有限公司</t>
  </si>
  <si>
    <t>①2024-08-21，被拉萨市应急管理局以西藏高原天然水有限公司未按规定组织落实安全生产教育培训计划；未按照应急演练计划实施演练工作，其行为涉嫌违反了《中华人民共和国安全生产法》第二十八条第一款和《生产经营单位安全培训规定》第四条之规定，责令限期改正,处人民币50000元的罚款。 （拉）应急罚（2024）005-2号</t>
  </si>
  <si>
    <t>西藏尚厨炊具科技有限公司</t>
  </si>
  <si>
    <t>不满足“拉萨市经济和信息化局   拉萨市财政局下发的拉经信〔2025〕23号  文件   关于《拉萨市工业企业发展专项资金项目申报指南（2025年）》  中一、支持范围要求。（在拉萨市申报两个“企业运输销售倍增补贴”项目）</t>
  </si>
  <si>
    <t>绿色发展</t>
  </si>
  <si>
    <t>拉萨轻工精品奖励</t>
  </si>
  <si>
    <t>西藏奇正青稞健康科技有限公司</t>
  </si>
  <si>
    <t>该企业申报企业运输销售倍增补贴项目金额为30万元，经检查核实运输发票，符合申报条件区外销售运输费568,686.25元，按30%计算补贴，应补贴金额为170,605.88元；</t>
  </si>
  <si>
    <t>西藏娃哈哈食品有限公司</t>
  </si>
  <si>
    <t>拉萨新希望实业有限公司</t>
  </si>
  <si>
    <t>批发和零售业</t>
  </si>
  <si>
    <t>西藏泰孚包装科技有限公司</t>
  </si>
  <si>
    <t>西藏三鸣饲料有限责任公司</t>
  </si>
  <si>
    <t>西藏藏建建设有限公司</t>
  </si>
  <si>
    <t>建筑业</t>
  </si>
  <si>
    <r>
      <rPr>
        <sz val="10"/>
        <color theme="1"/>
        <rFont val="宋体"/>
        <charset val="134"/>
        <scheme val="minor"/>
      </rPr>
      <t xml:space="preserve">①2024-05-21，该企业因违反了《拉萨市燃气管理办法》第三十一条第二项的规定，被拉萨市城市管理和综合执法局给予行政处罚。罚款5.00万元。
②该企业已经进入清算程序；
</t>
    </r>
    <r>
      <rPr>
        <sz val="10"/>
        <rFont val="宋体"/>
        <charset val="134"/>
        <scheme val="minor"/>
      </rPr>
      <t>③该企业2024年度财务审计报告，被西藏中融汇会计师事务所有限公司在注协系统赋码撤销；</t>
    </r>
  </si>
  <si>
    <t>西藏藏建科技股份有限公司</t>
  </si>
  <si>
    <t>经核算，该企业申报提供的发票，部分属于区外、部分未出市，不满足区内运输补贴要求，经核减，应补贴金额367614.50元；</t>
  </si>
  <si>
    <t>西藏藏药集团股份有限公司</t>
  </si>
  <si>
    <t>西藏钻源科技有限公司</t>
  </si>
  <si>
    <t>①该企业提供财务审计报告未在注协备案，需提供符合要求的审计报告；无法提供赋码版审计报告，现场无生产，现在职人数8人；
②补充支出的会计凭证及附件、固定资产入账的会计凭证及附件；</t>
  </si>
  <si>
    <t>西藏中科潼祥环保新型材料科技有限公司</t>
  </si>
  <si>
    <t>1、该公司已经申请自治区“企业新建、改扩建、技改等固定资产投资项”项目，其中包含设备，高度重复，能否核查自治区申报资料，</t>
  </si>
  <si>
    <t>拉萨净土产品展销有限公司</t>
  </si>
  <si>
    <t>技术改造补贴</t>
  </si>
  <si>
    <t>2025-09-16，该企业被拉萨市堆龙德庆区人民法院列为被执行人，执行标的162,750.00元，案号： (2025)藏0103执2674号
2024年度财务审计报告二维码和报告查验编码模糊，无法识别；</t>
  </si>
  <si>
    <t>西藏鱼跃医疗投资有限责任公司</t>
  </si>
  <si>
    <t>西藏红曲生物股份有限公司</t>
  </si>
  <si>
    <t>西藏天地绿色饮品发展有限公司</t>
  </si>
  <si>
    <t>1、2025-07-28，该企业被拉萨市城关区人民法院列为被执行人，执行标的46,389,404.00元，案号： (2025)藏0102执4026号；
2、未提供审计报告；</t>
  </si>
  <si>
    <t>西藏城发莲华之宝文化发展有限公司</t>
  </si>
  <si>
    <t>文化、体育和娱乐业</t>
  </si>
  <si>
    <t>西藏文华实业有限公司</t>
  </si>
  <si>
    <t>1、2023年财务审计报告中应付职工薪酬科目，期初余额54972.59元，本年无增减，期末余额为0元；2023年财务审计报告期末与2024年财务审计报告期初资产总额不一致；</t>
  </si>
  <si>
    <t>西藏释昢藏药有限公司</t>
  </si>
  <si>
    <t>西藏海容唐果药业有限公司</t>
  </si>
  <si>
    <t>中成药生产</t>
  </si>
  <si>
    <t>西藏高原安生物科技开发有限公司</t>
  </si>
  <si>
    <t>拉萨高新区</t>
  </si>
  <si>
    <t>经现场核实，自治区内无任何生产，生产线均在四川，自治区内只有办公人员4名；</t>
  </si>
  <si>
    <t>西藏保利久联民爆器材发展有限公司</t>
  </si>
  <si>
    <t>炸药及火工产品制造</t>
  </si>
  <si>
    <t>林周县</t>
  </si>
  <si>
    <t>华电（林周）新能源有限公司</t>
  </si>
  <si>
    <t>清洁能源产业</t>
  </si>
  <si>
    <t>新落户拉萨企业补贴</t>
  </si>
  <si>
    <t>华电（林周）申请的拉萨市“新落户拉萨企业补贴”与申请的自治区“企业新建、改扩建、技改等固定资产投资项目”高度重合；</t>
  </si>
  <si>
    <t>西藏林周县鲁杰建材工贸有限公司</t>
  </si>
  <si>
    <t>免申即享
（2023-05-30，处罚单位：拉萨市生态环境局；违法事实：西藏林周县鲁杰建材工贸有限公司，涉嫌违反了《中华人民共和国环境影响评价法》第二十五条规定。符合立案条件，建议立案。处罚结果：罚款；决定文书号：拉环罚（2023）4号。</t>
  </si>
  <si>
    <t>华电（墨竹工卡）新能源有限公司</t>
  </si>
  <si>
    <t>工业</t>
  </si>
  <si>
    <t>墨竹工卡县</t>
  </si>
  <si>
    <t>华电（墨竹工卡）申请的拉萨市“新落户拉萨企业补贴”与申请的自治区“企业新建、改扩建、技改等固定资产投资项目”高度重合；</t>
  </si>
  <si>
    <t>西藏中凯矿业股份有限公司</t>
  </si>
  <si>
    <t>优势矿产领域</t>
  </si>
  <si>
    <t>绿色矿山</t>
  </si>
  <si>
    <t>一、自治区发展和改革委员会反馈，                                      
 1.2025-6-23，西藏中凯矿业股份有限公司因违反《中华人民共和国安全生产法》第四十一条第二款被拉萨市应急管理局给予责令限期改正,处人民币15000元的罚款，处罚文号：(拉)应急罚﹝2025﹞003号；
2.2024年1月9日，墨竹工卡县应急管理局给予西藏中凯矿业股份有限公司罚款的行政处罚，处罚文号：(墨)应急罚﹝2023﹞01号；                       
 3.2023年7月17日，墨竹工卡县应急管理局给予西藏中凯矿业股份有限公司罚款的行政处罚，处罚文号：：(墨)应急罚﹝2023﹞04号。                                                        
二、 区市场监督管理局反馈，该企业在2023年7月17日，被墨竹工卡县应急管理局给予行政处罚。
三、2022年4月26日，依据（2022）渝 05 执保 75 号执行文书，重庆越丰投资有限公司作为被执行人，其持有的西藏中凯矿业股份有限公司股权及其他投资权益被依法公示冻结，冻结标的对应主体为西藏中凯矿业股份有限公司。</t>
  </si>
  <si>
    <t>西藏巨龙铜业有限公司</t>
  </si>
  <si>
    <t>行政处罚
1、2025-07-05，被墨竹工卡县应急管理局处罚，（墨）应急罚（2025）07号。
2、2024-12-16，被拉萨市应急管理局处人民币25000元的罚款，（拉）应急罚（2024）011号。
3、2024-10-16，被拉萨市应急管理局处人民币700000元的罚款，（拉）应急罚（2024）010号。
4、2024-07-18，被墨竹工卡县住房和城乡建设局处人民币1020万元的罚款，墨住建罚字（2024）第240009号。
5、2024-03-09，被墨竹工卡县应急管理局处罚，（墨）应急罚（2024）02号。
6、2023-11-20，被拉萨市应急管理局对项目负责人高峰,处人民币37.2万元，（拉）应急罚（2023）023号。
7、2023-11-20，被拉萨市应急管理局对项目负责人林开森,处人民币17.92万元，（拉）应急罚（2023）024号。
8、2023-11-20，被拉萨市应急管理局对项目负责人白兴涛,处人民币12.68万元，（拉）应急罚（2023）025号。
9、2023-11-20，被拉萨市应急管理局对项目负责人裴鹃刚,处人民币6.92万元，（拉）应急罚（2023）026号。
10、2023-11-20，被拉萨市应急管理局处人民币2百万元，（拉）应急罚（2023）019号。
11、2023-07-13，被墨竹工卡县应急管理局处罚，（拉）应急罚（2023）019号。
12、2023-07-13，被墨竹工卡县应急管理局处罚，（墨）应急罚（2023）01号。
13、2023-06-30，被拉萨市发展和改革委员会行政处罚10万元， 拉发改（2023）170号。</t>
  </si>
  <si>
    <t>华电（尼木）新能源有限公司</t>
  </si>
  <si>
    <t>清洁能源</t>
  </si>
  <si>
    <t>尼木县</t>
  </si>
  <si>
    <t>1、该企业2024年度财务审计报告被立信会计师事务所（特殊普通合伙）在注协系统已撤回该报告；
2、华电申请的拉萨市“新落户拉萨企业补贴”与申请的自治区“企业新建、改扩建、技改等固定资产投资项目”高度重合；</t>
  </si>
  <si>
    <t>曲水逐日光伏发电有限公司</t>
  </si>
  <si>
    <t>曲水县</t>
  </si>
  <si>
    <t>西藏高争民爆股份有限公司</t>
  </si>
  <si>
    <t>不属于中小企业范畴（营业收入大于4亿元，从业人数大于1000人）</t>
  </si>
  <si>
    <t>西藏求本生物科技发展有限公司</t>
  </si>
  <si>
    <t>饮片制造</t>
  </si>
  <si>
    <t>经测算，运输发票中含有仓储服务费（需减去仓储服务费25558+3192+19250=48000），应申报奖补资金金额为94,928.95元；</t>
  </si>
  <si>
    <t>华电（曲水）新能源有限公司</t>
  </si>
  <si>
    <t>1、项目申报主体与备案主体、实施主体不符；</t>
  </si>
  <si>
    <t>西藏三木塑料制品有限公司</t>
  </si>
  <si>
    <t>西藏辉振新材料科技有限公司</t>
  </si>
  <si>
    <t>西藏前景建设有限公司</t>
  </si>
  <si>
    <t>西藏嘎布罗布牦牛乳业有限公司</t>
  </si>
  <si>
    <t>拉萨昌红民族手工艺品有限公司</t>
  </si>
  <si>
    <t>轻工制造</t>
  </si>
  <si>
    <t>文创园区</t>
  </si>
  <si>
    <t>专家核算资金(万元</t>
  </si>
  <si>
    <t>是否发函</t>
  </si>
  <si>
    <t>发函内容</t>
  </si>
  <si>
    <t>是否收到</t>
  </si>
  <si>
    <t>齐全与否</t>
  </si>
  <si>
    <t>是</t>
  </si>
  <si>
    <t>补充销售合同、发票
补充2024年12月纳税申报表（增值税）
补充2024年度企业所得税汇算清缴表</t>
  </si>
  <si>
    <t>现场收</t>
  </si>
  <si>
    <t>补充提供设备采购合同及设备照片（设备铭牌信息及设备全貌）</t>
  </si>
  <si>
    <t>待提交</t>
  </si>
  <si>
    <t>补充销售合同
补充销售发票
充2024年12月纳税申报表（增值税）
补充2024年度企业所得税汇算清缴表
补充年度审计报告原件（审计报告数字模糊不清楚，无法计算相关指标）
补充所属行业的许可证明文件</t>
  </si>
  <si>
    <t>未补充2024年度企业所得税汇算清缴表，（只提供Word版税审报告）</t>
  </si>
  <si>
    <t>提供注协备案2024年度财务审计报告
补充销售合同、发票
2024年12月纳税申报表（增值税）-税务局盖章版
补充所属行业的许可证明文件</t>
  </si>
  <si>
    <t>1.提供三份合同，其中两份一样，是2025年11月25日的，
2.提供的三张发票，两张是2025年的对应的是上述1中的25年合同</t>
  </si>
  <si>
    <t>补充纳税信用等级证明资料
补充相应的批复文件（国家级准字号）
补充提供2024年年度审计报告“第13页”
提供的带水印征信报告</t>
  </si>
  <si>
    <t>1、补充达孜 10 兆瓦光伏电站建设项目验
收资料（验收、竣工结算、竣工决算）
2 补充达孜 20 兆瓦光伏电站建设项目验
收资料（验收、竣工结算、竣工决算）
3 补充达孜三期 30 兆瓦光伏建设项目验
收资料（验收、竣工结算、竣工决算）</t>
  </si>
  <si>
    <t>补充销售合同、发票
2024年12月纳税申报表（增值税）-税务局盖章版
2024年度企业所得税汇算清缴表-税务局盖章版
补充所属行业的许可证明文件</t>
  </si>
  <si>
    <t>2024年度财务审计报告被西藏凯信会计事务所（普通合伙）在注协系统撤回，重新提供审计报告；
补充销售合同、发票
2024年12月纳税申报表（增值税）-税务局盖章版
2024年度企业所得税汇算清缴表-税务局盖章版
补充所属行业的许可证明文件</t>
  </si>
  <si>
    <t>提供发票合同（发票金额只有17万多，合同为2020年与2022年的）</t>
  </si>
  <si>
    <t>补充提供发票合同
补充2024年12月纳税申报表（增值税）
补充所属行业的许可证明文件</t>
  </si>
  <si>
    <t>2024年度财务审计报告注协备案二维码无法扫描，且报告编码查询无果，重新补充审计报告；
补充销售合同、发票
2024年12月纳税申报表（增值税）-税务局盖章版
补充所属行业的许可证明文件</t>
  </si>
  <si>
    <t>补充销售合同、发票
补充2024年12月纳税申报表（增值税）</t>
  </si>
  <si>
    <t>未补充销售合同、发票</t>
  </si>
  <si>
    <t>1 补充提供电力业务许可证
2 补充税票（完税证明和纳税申报表）
3 补充提供 2024 年保障电量及结算电量
4 补充银行流水</t>
  </si>
  <si>
    <t>是-纸质版</t>
  </si>
  <si>
    <t>审计报告提供了两份不一样</t>
  </si>
  <si>
    <t>不</t>
  </si>
  <si>
    <t>补充赋码并在注协已备案的审计报告</t>
  </si>
  <si>
    <t>已提供</t>
  </si>
  <si>
    <t>补充提供电力业务许可证、税票（完税证明和纳税申报表）
补充提供2024年保障电量及结算电量
银行流水</t>
  </si>
  <si>
    <t>补充销售合同、发票
2024年12月纳税申报表（增值税）-税务局盖章版
2024年度企业所得税汇算清缴表-税务局盖章版
相应的批复文件（所属行业的许可证明文件）</t>
  </si>
  <si>
    <t xml:space="preserve">补充销售合同、发票
2024年12月纳税申报表（增值税）-税务局盖章版
2024年度企业所得税汇算清缴表-税务局盖章版
</t>
  </si>
  <si>
    <t>提供注协备案2024年度财务审计报告
2024年12月纳税申报表（增值税）
补充所属行业的许可证明文件</t>
  </si>
  <si>
    <t>九丰饲料补充资料里没有提供发票和合同，且他重新提供的审计报告还是没有赋码</t>
  </si>
  <si>
    <t>没邮箱</t>
  </si>
  <si>
    <t>补充补充营业执照复印件、银行开户许可证、纳税信用等级证明资料、征信报告、年度财务审计报告；</t>
  </si>
  <si>
    <t>补充销售合同、发票
补充2024年12月纳税申报表（增值税）
补充2024年度企业所得税汇算清缴表
补充所属行业的许可证明文件
补充2022、2023年度财务审计报告；</t>
  </si>
  <si>
    <t>纸质版</t>
  </si>
  <si>
    <t>补充销售合同及发票
补充2024年度企业所得税汇算申报表</t>
  </si>
  <si>
    <t>提供销售发票
提供销售合同</t>
  </si>
  <si>
    <t>补充情况说明，说明贷款用于转型升级、设备更新、绿色发展和提质增效等项目</t>
  </si>
  <si>
    <t>①补充情况说明（说明流动资金贷款是为了提质增效）；是写了提质增效说明，但未提到贷款贴息</t>
  </si>
  <si>
    <t>补充销售合同
补充销售发票</t>
  </si>
  <si>
    <t>纸质版-现场，电子版-有问题</t>
  </si>
  <si>
    <t>补充情况说明，说明该贷款用于转型升级、设备更新、绿色发展和提质增效的用途；</t>
  </si>
  <si>
    <t>补充提供销售合同、发票
审计报告审核确认的广告宣传费及市场推广费为73,334,436.14元；企业所得税年度纳税申报表申报的广告和宣传费为36,607,045.10元（需财务负责人和税务会计现场解释）；</t>
  </si>
  <si>
    <t>充支出的会计凭证及附件、固定资产入账的会计凭证及附件
补充赋码并在注协已备案的审计报告</t>
  </si>
  <si>
    <t>需补充征信报告未提供最新版</t>
  </si>
  <si>
    <t>提供发票合同
2024年12月纳税申报表（增值税）
补充所属行业的许可证明文件</t>
  </si>
  <si>
    <t>补充销售合同、发票
补充2024年12月纳税申报表（增值税）
补充所属行业的许可证明文件</t>
  </si>
  <si>
    <t>未补充所属行业的许可证明文件--纸质版-现场收</t>
  </si>
  <si>
    <t>2023年财务审计报告中应付职工薪酬科目，期初余额54972.59元，本年无增减，期末余额为0元；2023年财务审计报告期末与2024年财务审计报告期初资产总额不一致；补充说明情况
补充销售合同、发票
2024年12月纳税申报表（增值税）-税务局盖章版
2024年度企业所得税汇算清缴表-税务局盖章版</t>
  </si>
  <si>
    <t>纸质版-现场</t>
  </si>
  <si>
    <t>补充销售合同、发票
补充2024年12月纳税申报表（增值税）
解释销售费用企业所得税申报表与审计报表不一致（需财务负责人和税务会计现场解释）</t>
  </si>
  <si>
    <t>补充销售合同、发票
补充2024年12月纳税申报表（增值税）
补充最新版的征信报告</t>
  </si>
  <si>
    <t>是-电子版-纸质版</t>
  </si>
  <si>
    <t>补充项目验收资料</t>
  </si>
  <si>
    <t>补充项目验收资料/运高同时送来</t>
  </si>
  <si>
    <t>未发贷款贴息说明</t>
  </si>
  <si>
    <t>补充滞纳金产生原因及相关资料（审计报告中营业外出-滞纳金13,196.92元）
补充物流合同、运单（明确运输起运地和到达地）</t>
  </si>
  <si>
    <t>提供的部分发票合同，但应收账款余额最大的重庆医药公司未提供合同及发票，请补充
补充2024年度企业所得税汇算申报表
补充所属行业的许可证明文件
审计报告中营业外出-滞纳金13,196.92元,请提供滞纳金产生原因及相关资料</t>
  </si>
  <si>
    <t>2025年拉萨市工业企业发展专项资金项目综合评审结果汇总表</t>
  </si>
  <si>
    <t>申报情况</t>
  </si>
  <si>
    <t>建议支持资金</t>
  </si>
  <si>
    <t>不予支持资金</t>
  </si>
  <si>
    <t>数量</t>
  </si>
  <si>
    <t>金额（万元）</t>
  </si>
  <si>
    <t>其中三家企业部分运费发票不符合，进行核减运费补贴57.54万元</t>
  </si>
  <si>
    <t>小计</t>
  </si>
  <si>
    <t>合计</t>
  </si>
  <si>
    <t>2025年拉萨市工业企业发展专项资金项目拟奖补项目名单公示</t>
  </si>
  <si>
    <t>单位：万元</t>
  </si>
  <si>
    <t>项目名称</t>
  </si>
  <si>
    <t>认定金额</t>
  </si>
  <si>
    <t>西藏红曲生物制药有限公司</t>
  </si>
  <si>
    <t>补充2024年度企业所得税汇算清缴表，未补充（只提供Word版税审报告）-尽快提交纸质盖章版资料</t>
  </si>
  <si>
    <t>1、2024-07-31，被达孜县市场监督管理局处罚，罚款3.0万元，法律、行政法规规定的其他行政处罚；
2、提供发票合同、补充2024年12月纳税申报表、补充2024年度企业所得税汇算清缴表、补充所属行业的许可证明文件；</t>
  </si>
  <si>
    <t>补充提供发票合同、补充所属行业的许可证明文件；提供的合同31万左右，金额不够（2500万），制造业的许可证，未提供发票</t>
  </si>
  <si>
    <r>
      <rPr>
        <sz val="10"/>
        <color theme="1"/>
        <rFont val="宋体"/>
        <charset val="134"/>
        <scheme val="minor"/>
      </rPr>
      <t xml:space="preserve">一、行政处罚
1、2023-12-29，因超设计生产行为属实，被拉萨市应急管理局对矿长兼安环部副经理江红处人民币0.9万元，（拉）应急罚（2023）033号；
2、2023-12-29，因超设计生产行为属实，被拉萨市应急管理局对分管安全生产副总经理:旦增处人民币0.9万元，（拉）应急罚（2023）032号；
3、2023-12-29，因超设计生产行为属实，违规开展矿山爆破作业，未对施工作业人员进行安全教育培训，被拉萨市应急管理局对高争建材股份有限公司责令停产停业、警告,罚款7万元。，（拉）应急罚（2023）030号；
4、2023-12-29，因超设计生产行为属实，被拉萨市应急管理局对主要负责人:扎西尼玛处人民币6.4万元，（拉）应急罚（2023）031号；
5、2023-10-24，因违规排污，被拉萨市生态环境保护局处罚，拉环罚（2023）17号；
</t>
    </r>
    <r>
      <rPr>
        <sz val="10"/>
        <color rgb="FFFF0000"/>
        <rFont val="宋体"/>
        <charset val="134"/>
        <scheme val="minor"/>
      </rPr>
      <t>6、补充提供销售发票
7、个税申报人数，社保缴纳人数</t>
    </r>
  </si>
  <si>
    <t>提供注协备案2024年度财务审计报告、提供发票合同；已补充2024年12月纳税申报表、已补充所属行业的许可证明文件；
九丰饲料补充资料里没有提供发票和合同，且他重新提供的审计报告还是没有赋码</t>
  </si>
  <si>
    <t>①2024-08-21，被拉萨市应急管理局以西藏高原天然水有限公司未按规定组织落实安全生产教育培训计划；未按照应急演练计划实施演练工作，其行为涉嫌违反了《中华人民共和国安全生产法》第二十八条第一款和《生产经营单位安全培训规定》第四条之规定，责令限期改正,处人民币50000元的罚款。 （拉）应急罚（2024）005-2号
②补充2024年度完整的企业所得税汇算清缴表（税务局盖章）、提供发票合同、补充2024年12月纳税申报表（税务局盖章）、补充所属行业的许可证明文件；</t>
  </si>
  <si>
    <t>①补充情况说明，说明该贷款用于转型升级、设备更新、绿色发展和提质增效的用途；
②2023年借款合同用途为日常经营周转中的产生的原材料采购、包装费用，期限为一年期；</t>
  </si>
  <si>
    <t>①2025年因欠税被列入欠税公告名单；②提供发票合同、补充2024年12月纳税申报表（税务局盖章）、补充2024年度企业所得税汇算清缴表（税务局盖章）、补充所属行业的许可证明文件；</t>
  </si>
  <si>
    <t>不予支持（待定）</t>
  </si>
  <si>
    <t>1、项目实施过程中程序不合规，项目早于备案时间；
1、2025-04-14，因啤酒厂内擅自砍伐城市树木，被城关区城市管理局罚款人民币64300元， 拉（城关）城罚决字（2025）第005号。自治区因该处罚未通过，但我们认为该处罚不影响正常的企业经营活动及项目补贴；</t>
  </si>
  <si>
    <t>1、2024年审计报告二维码和报告查验编码模糊，无法识别，审计报告中各项财务数据存在明显错误，现金流量表无数字金额，部分附注数据与报表不匹配，（审计报告附注中存在明显错误，如：固定资产本期无增减、应付职工薪酬本期无增减，期初期末不一致，请检查。）；
2、该企业设备完工验收时间2025年4月10日，不在2024年年度内完工验收；
不满足“拉萨市经济和信息化局   拉萨市财政局下发的拉经信〔2025〕23号  文件   关于《拉萨市工业企业发展专项资金项目申报指南（2025年）》  中  六、工作要求     压实主体责任。申报单位对申报材料的真实性、准确性和完整性负责。一经发现申报单位存在项目、发票、审计报告作假及联合中介机构包装项目等弄虚作假行为，实行一票否决3年内不得申报拉萨市工业企业发展专项资金。</t>
  </si>
  <si>
    <t>已提供发票合同、2024年12月纳税申报表、充所属行业的许可证明文件；补充年度审计报告原件；
补充2024年度企业所得税汇算清缴表，未补充（只提供Word版税审报告）
净土乳业，收入900多，成本2300多，管理费用700多，而且他提供的发票只有190多万，且一百多开给关联公司的</t>
  </si>
  <si>
    <t>已提供注协备案2024年度财务审计报告；提供发票合同、补充2024年12月纳税申报表（税务局盖章）、补充2024年度企业所得税汇算清缴表（税务局盖章）、补充所属行业的许可证明文件；
1.提供三份合同，其中两份一样，是2025年11月25日的，
2.提供的三张发票，两张是2025年的对应的是上述1中的25年合同
3.只提供了2024年12月的增值税及附加税费申报表，未提供汇算清缴表</t>
  </si>
  <si>
    <t>补充销售合同、发票，补充纳税申报表（增值税），补充所得税汇算清缴表；</t>
  </si>
  <si>
    <t>补充纳税信用等级证明资料，补充相应的批复文件，补充提供2024年年度审计报告“第13页”。
该公司提供的 2024 年度审计报告存在疑义：利润表列示营业收入金额为 1,403,776.87 元；对应的会计报表附注中未针对该营业收入项目编制相关附注说明，导致报表数据与附注信息不匹配,补充提供审计报告原件。</t>
  </si>
  <si>
    <t>1、2022-11-25，处罚单位：西藏自治区统计局；违法事实：提供不真实统计资料；处罚结果：西藏运高新能源股份有限公司行为违反了《中华人民共和国统计法》第七条和《中华人民共和国统计法实施条例》第四条之规定,属于提供不真实统计资料的违法行为。依据《中华人民共和国统计法》第四十一条之规定,西藏自治区统计局决定对该单位责令改正,给予警告,并处5000元（伍仟元）罚款的行政处罚。决定文书号： 藏统执罚定字（2022）3号
2、竣工结算、竣工决算已提供，根据提供的竣工验收资料，核实到申报贷款建设的项目完工未在2024年度内；</t>
  </si>
  <si>
    <t>该企业2024年度财务审计报告被西藏凯信会计事务所（普通合伙）在注协系统撤回；
已重新提供审计报告；已补充2024年12月纳税申报表（增值税）-税务局盖章版、已补充2024年度企业所得税汇算清缴表-税务局盖章版、已补充所属行业的许可证明文件；
提供发票合同（发票金额只有17万多，合同为2020年与2022年的）</t>
  </si>
  <si>
    <t>补充提供发票合同、补充2024年12月纳税申报表、补充所属行业的许可证明文件；</t>
  </si>
  <si>
    <t>①2024-08-01，受到达孜县市场监督管理局的行政处罚，处罚事由/违法行为类型：其它违反食品安全法规的行为，处罚结果/内容：罚款3.0万元，法律、行政法规规定的其他行政处罚  决定文书号： 达孜市监处【2024】7号；
②2024-07-15，受到拉萨市达孜区消防救援大队的行政处罚，处罚事由/违法行为类型：该单位6处室内消火栓供水压力不足（无水），处罚结果/内容：责令改正并罚款人民币伍仟元整的行政处罚，  决定文书号： 藏拉达消行罚决字（2024）第0005号；
③2024年度财务审计报告注协备案二维码无法扫描，且报告编码查询无果，重新补充审计报告（且事务所已注销）。补充销售发票和合同、补充2024年12月纳税申报表（税务局盖章）、补充所属行业的许可证明文件</t>
  </si>
  <si>
    <t>补充销售合同、发票；已补充2024年12月纳税申报表（增值税）；</t>
  </si>
  <si>
    <t>①该企业提供的2024年财务审计报告无报告编码，未在注协备案，补充赋码并在注协已备案的审计报告。</t>
  </si>
  <si>
    <t>①2024-11-26，拉萨市生态环境局依据《中华人民共和国水污染防治法》第八十三条第(三)项，结合《西藏自治区生态环境行政处罚裁量基准适用规则》(藏环发〔2024〕96号)规定，我局对该公处罚日期司作出如下决定:责令60日内改正违法行为，处拾柒万壹仟玖佰(￥171900.00)元罚款。拉环罚(2024)42号决定书文号；
②提供发票合同、补充2024年12月纳税申报表（税务局盖章）、补充所属行业的许可证明文件；</t>
  </si>
  <si>
    <r>
      <rPr>
        <sz val="10"/>
        <color theme="1"/>
        <rFont val="宋体"/>
        <charset val="134"/>
        <scheme val="minor"/>
      </rPr>
      <t xml:space="preserve">一、行政处罚
1、2023-12-29，因超设计生产行为属实，被拉萨市应急管理局对矿长兼安环部副经理江红处人民币0.9万元，（拉）应急罚（2023）033号；
2、2023-12-29，因超设计生产行为属实，被拉萨市应急管理局对分管安全生产副总经理:旦增处人民币0.9万元，（拉）应急罚（2023）032号；
3、2023-12-29，因超设计生产行为属实，违规开展矿山爆破作业，未对施工作业人员进行安全教育培训，被拉萨市应急管理局对高争建材股份有限公司责令停产停业、警告,罚款7万元。，（拉）应急罚（2023）030号；
4、2023-12-29，因超设计生产行为属实，被拉萨市应急管理局对主要负责人:扎西尼玛处人民币6.4万元，（拉）应急罚（2023）031号；
5、2023-10-24，因违规排污，被拉萨市生态环境保护局处罚，拉环罚（2023）17号；
</t>
    </r>
    <r>
      <rPr>
        <sz val="10"/>
        <color rgb="FFFF0000"/>
        <rFont val="宋体"/>
        <charset val="134"/>
        <scheme val="minor"/>
      </rPr>
      <t>6、补充提供销售发票</t>
    </r>
  </si>
  <si>
    <t>已补充提供电力业务许可证、税票（完税证明和纳税申报表）、补充提供2024年保障电量及结算电量、银行流水；</t>
  </si>
  <si>
    <t>1、2024-10-23，被堆龙德庆区应急管理局，以生产经营单位主要负责人未履行法定的安全生产管理职责,其行为涉嫌违反《中华人民共和国安全生产法》第二十一条第（三）项规定。责令限期整改,处人民币21000元的罚款。 （堆）应急罚（2024）9号
2、补充销售合同、发票、2024年12月纳税申报表（增值税）-税务局盖章版、2024年度企业所得税汇算清缴表-税务局盖章版、相应的批复文件（所属行业的许可证明文件）</t>
  </si>
  <si>
    <t>1、2025-07-16，被堆龙德庆区应急管理局以西藏藏地吉龙农业开发有限公司涉嫌违反《中华人民共和国安全生产法》第四十九条第二款。责令限期整改,处人民币15000元的罚款。 （堆）应急罚（2025）6号
2、补充销售合同、发票、2024年12月纳税申报表（增值税）-税务局盖章版、2024年度企业所得税汇算清缴表-税务局盖章版</t>
  </si>
  <si>
    <t>需提供注协备案2024年度财务审计报告、提供发票合同；已补充2024年12月纳税申报表、已补充所属行业的许可证明文件；</t>
  </si>
  <si>
    <t>补充营业执照复印件、银行开户许可证、纳税信用等级证明资料、征信报告、年度财务审计报告；</t>
  </si>
  <si>
    <t>提供发票合同、补充2024年12月纳税申报表（增值税）、补充2024年度企业所得税汇算清缴表；补充2022、2023年度财务审计报告；补充所属行业的许可证明文件；</t>
  </si>
  <si>
    <t>补充提供物流运输合同、已补充销售合同、销售发票；</t>
  </si>
  <si>
    <t>已经补充销售合同及发票、补充2024年度全年所得税纳税申报表；</t>
  </si>
  <si>
    <t xml:space="preserve"> </t>
  </si>
  <si>
    <t>①2023-10-27，处罚单位：拉萨市堆龙德庆区消防救援大队；违法事实：2023年10月18日,我大队同经开区安监局执法人员对位于拉萨经济技术开发区乃岗路与拉青西1路交叉口的西藏三鸣饲料有限责任公司进行检查时,发现该单位存在消防设施、器材未保持完好有效的违法行为,具体为应急广播未保持完好有效;消防电话未保持完好有效分机信号无法传输;地下一层排烟控制柜未保持完好有效,主机无法供电;原料区中部一处喷淋管网处断裂,未完整连接,致使四处喷淋头未保持完好有效;消火栓水泵控制柜未保持完好有效,主机无法供电;CRT图像显示未保持完好有效,无图像内容;通往水泵房楼梯间应急照明等未保持完好有效,以上违法行为均违反了《中华人民共和国消防法》第十六条第一款第二项之规定。处罚结果：给予西藏三鸣饲料有限责任公司责令限期整改并处罚款人民币叁万元整的行政处罚。决定文书号： 藏拉堆消行罚决字（2023）第0021号。
②2023-08-10，处罚单位：拉萨市应急管理局；违法事实：2023年6月26日,我支队对该公司5月20日发现的安全隐患整改情况进行复查时发现,该公司6月14日提交的《安全生产限期整改延期申请》中所称已整改的隐患中2处未整改到位,同时,发现2处新的安全隐患。处罚结果：罚款。决定文书号：（拉）应急罚（2023）6号
③已经补充情况说明，说明该贷款用于转型升级、设备更新、绿色发展和提质增效的用途；</t>
  </si>
  <si>
    <t>已补充销售合同、已补充销售发票；藏建科技区内区外都有销售，该企业是以含税金额，以区内标准25%核算的，是否核减，且该企业核算基础为区内＋区外销售，如核减，核减时是否从该企业自己的核算基础中减去区外销售运费的金额；</t>
  </si>
  <si>
    <t>①补充情况说明，说明该贷款用于转型升级、设备更新、绿色发展和提质增效的用途；
②2023年借款合同用途为日常经营周转中的产生的原材料采购、包装费用，期限为一年期；
③审计报告审核确认的广告宣传费及市场推广费为73,334,436.14元；企业所得税年度纳税申报表申报的广告和宣传费为36,607,045.10元；存在偷税漏税的嫌疑（少缴纳企业所得税）；</t>
  </si>
  <si>
    <t>1、审计报告审核确认的广告宣传费及市场推广费为73,334,436.14元；企业所得税年度纳税申报表申报的广告和宣传费为36,607,045.10元；存在偷税漏税的嫌疑（少缴纳企业所得税）；
2、设备更新投入电子设备总金额56,398.50元，不否符合设备更新补贴要求，扣除电子设备金额后，该企业申报金额与申请表金额不符。</t>
  </si>
  <si>
    <t>审计报告审核确认的广告宣传费及市场推广费为73,334,436.14元；企业所得税年度纳税申报表申报的广告和宣传费为36,607,045.10元；存在偷税漏税的嫌疑（少缴纳企业所得税）；
补充提供销售合同、发票</t>
  </si>
  <si>
    <t>①该企业提供财务审计报告未在注协备案，需提供符合要求的审计报告；
②补充支出的会计凭证及附件、固定资产入账的会计凭证及附件；</t>
  </si>
  <si>
    <t>1、2023年财务审计报告中应付职工薪酬科目，期初余额54972.59元，本年无增减，期末余额为0元；2023年财务审计报告期末与2024年财务审计报告期初资产总额不一致；补充说明情况；
2、补充销售合同、发票，补充2024年12月纳税申报表（税务局盖章），补充2024年度企业所得税汇算清缴表（税务局盖章）；</t>
  </si>
  <si>
    <t>补充销售合同、补充销售发票；</t>
  </si>
  <si>
    <t>已补充验收资料，竣工结算资料；</t>
  </si>
  <si>
    <t>该企业2024年度财务审计报告被立信会计师事务所（特殊普通合伙）在注协系统已撤回该报告；（重新提交审计报告）-已补充</t>
  </si>
  <si>
    <t>1、已补充项目验收资料；根据提供的竣工验收资料，核实到申报贷款建设的项目完工未在2024年度内；
2、曲水逐日公司已申请过贷款贴息，不符合《拉萨市本级企业纾困专项资金管理办法》第十五条 ……同一家企业只能享受一次贴息政策，贴息不超过 3 年，年度贴息不超过 150 万元。该项政策与其他财政贴息政策内容重叠的，只能选择其一，不能重复享受；</t>
  </si>
  <si>
    <t>①已补充出藏物流合同、运单（明确运输起运地和到达地）；②经测算，已提供的运输发票中含有仓储服务费；（需减去仓储服务费25558+3192+19250=48000），应申报奖补资金金额为98711.34元；③审计报告中营业外出-滞纳金13,196.92元,请提供滞纳金产生原因及相关资料-已提供；</t>
  </si>
  <si>
    <t>1、已提供备案（核准）或相应的情况说明（含项目实施的原因、时间及金额）；
设备更新投入合同价389820.00元，购买二手设备沉淀罐及泵190000.00元，该二手设备是否符合设备更新补贴要求，如不符，扣除该二手设备金额后，该公司不符合申报该项目条件（设备更新投资金额小于20万元）。</t>
  </si>
  <si>
    <t>1、已提供的部分发票合同，但应收账款余额最大的重庆医药公司未提供合同及发票，请补充；</t>
  </si>
  <si>
    <t>补充项目验收资料，无法确定项目验收时间；</t>
  </si>
</sst>
</file>

<file path=xl/styles.xml><?xml version="1.0" encoding="utf-8"?>
<styleSheet xmlns="http://schemas.openxmlformats.org/spreadsheetml/2006/main">
  <numFmts count="6">
    <numFmt numFmtId="176" formatCode="#,##0.00_ "/>
    <numFmt numFmtId="177" formatCode="#,##0.0000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1">
    <font>
      <sz val="11"/>
      <color theme="1"/>
      <name val="宋体"/>
      <charset val="134"/>
      <scheme val="minor"/>
    </font>
    <font>
      <sz val="10"/>
      <color theme="1"/>
      <name val="宋体"/>
      <charset val="134"/>
      <scheme val="minor"/>
    </font>
    <font>
      <b/>
      <sz val="21.5"/>
      <color theme="1"/>
      <name val="宋体"/>
      <charset val="134"/>
      <scheme val="minor"/>
    </font>
    <font>
      <b/>
      <sz val="10"/>
      <color theme="1"/>
      <name val="宋体"/>
      <charset val="134"/>
      <scheme val="minor"/>
    </font>
    <font>
      <b/>
      <sz val="10"/>
      <color rgb="FF000000"/>
      <name val="宋体"/>
      <charset val="134"/>
      <scheme val="minor"/>
    </font>
    <font>
      <sz val="10"/>
      <color rgb="FFFF0000"/>
      <name val="宋体"/>
      <charset val="134"/>
      <scheme val="minor"/>
    </font>
    <font>
      <sz val="10"/>
      <name val="宋体"/>
      <charset val="134"/>
      <scheme val="minor"/>
    </font>
    <font>
      <sz val="10"/>
      <color rgb="FF000000"/>
      <name val="宋体"/>
      <charset val="134"/>
    </font>
    <font>
      <b/>
      <sz val="10"/>
      <name val="宋体"/>
      <charset val="134"/>
      <scheme val="minor"/>
    </font>
    <font>
      <sz val="11"/>
      <name val="宋体"/>
      <charset val="134"/>
      <scheme val="minor"/>
    </font>
    <font>
      <b/>
      <sz val="16"/>
      <name val="宋体"/>
      <charset val="134"/>
      <scheme val="minor"/>
    </font>
    <font>
      <b/>
      <sz val="21.5"/>
      <name val="宋体"/>
      <charset val="134"/>
      <scheme val="minor"/>
    </font>
    <font>
      <b/>
      <sz val="12"/>
      <name val="宋体"/>
      <charset val="134"/>
      <scheme val="minor"/>
    </font>
    <font>
      <b/>
      <sz val="12"/>
      <name val="黑体"/>
      <charset val="134"/>
    </font>
    <font>
      <sz val="12"/>
      <name val="黑体"/>
      <charset val="134"/>
    </font>
    <font>
      <b/>
      <sz val="18"/>
      <color theme="1"/>
      <name val="宋体"/>
      <charset val="134"/>
      <scheme val="minor"/>
    </font>
    <font>
      <b/>
      <sz val="11"/>
      <color theme="1"/>
      <name val="宋体"/>
      <charset val="134"/>
      <scheme val="minor"/>
    </font>
    <font>
      <sz val="9"/>
      <color theme="1"/>
      <name val="宋体"/>
      <charset val="134"/>
      <scheme val="minor"/>
    </font>
    <font>
      <sz val="10"/>
      <color rgb="FF00B0F0"/>
      <name val="宋体"/>
      <charset val="134"/>
      <scheme val="minor"/>
    </font>
    <font>
      <sz val="6"/>
      <color theme="1"/>
      <name val="宋体"/>
      <charset val="134"/>
      <scheme val="minor"/>
    </font>
    <font>
      <sz val="8"/>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0"/>
      <color rgb="FF000000"/>
      <name val="国标楷体"/>
      <charset val="134"/>
    </font>
  </fonts>
  <fills count="35">
    <fill>
      <patternFill patternType="none"/>
    </fill>
    <fill>
      <patternFill patternType="gray125"/>
    </fill>
    <fill>
      <patternFill patternType="solid">
        <fgColor rgb="FF92D050"/>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2" fillId="4"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1" fillId="2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2" fillId="28"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34" fillId="0" borderId="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2"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33" borderId="0" applyNumberFormat="false" applyBorder="false" applyAlignment="false" applyProtection="false">
      <alignment vertical="center"/>
    </xf>
    <xf numFmtId="0" fontId="39" fillId="31" borderId="11" applyNumberFormat="false" applyAlignment="false" applyProtection="false">
      <alignment vertical="center"/>
    </xf>
    <xf numFmtId="0" fontId="3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26"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1" fillId="34" borderId="0" applyNumberFormat="false" applyBorder="false" applyAlignment="false" applyProtection="false">
      <alignment vertical="center"/>
    </xf>
    <xf numFmtId="0" fontId="31" fillId="20" borderId="11" applyNumberFormat="false" applyAlignment="false" applyProtection="false">
      <alignment vertical="center"/>
    </xf>
    <xf numFmtId="0" fontId="36" fillId="31" borderId="13" applyNumberFormat="false" applyAlignment="false" applyProtection="false">
      <alignment vertical="center"/>
    </xf>
    <xf numFmtId="0" fontId="30" fillId="18" borderId="10" applyNumberFormat="false" applyAlignment="false" applyProtection="false">
      <alignment vertical="center"/>
    </xf>
    <xf numFmtId="0" fontId="35" fillId="0" borderId="12" applyNumberFormat="false" applyFill="false" applyAlignment="false" applyProtection="false">
      <alignment vertical="center"/>
    </xf>
    <xf numFmtId="0" fontId="21" fillId="21"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0" fillId="13" borderId="6"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33" fillId="2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1" fillId="29"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1" fillId="7" borderId="0" applyNumberFormat="false" applyBorder="false" applyAlignment="false" applyProtection="false">
      <alignment vertical="center"/>
    </xf>
  </cellStyleXfs>
  <cellXfs count="122">
    <xf numFmtId="0" fontId="0" fillId="0" borderId="0" xfId="0">
      <alignment vertical="center"/>
    </xf>
    <xf numFmtId="0" fontId="0" fillId="2" borderId="0" xfId="0" applyFill="true">
      <alignment vertical="center"/>
    </xf>
    <xf numFmtId="0" fontId="0" fillId="3" borderId="0" xfId="0" applyFill="true">
      <alignment vertical="center"/>
    </xf>
    <xf numFmtId="0" fontId="0" fillId="4" borderId="0" xfId="0" applyFill="true">
      <alignment vertical="center"/>
    </xf>
    <xf numFmtId="0" fontId="0" fillId="0" borderId="0" xfId="0" applyAlignment="true">
      <alignment horizontal="center" vertical="center"/>
    </xf>
    <xf numFmtId="0" fontId="1" fillId="0" borderId="0" xfId="0" applyFont="true" applyAlignment="true">
      <alignment horizontal="center" vertical="center" wrapText="true"/>
    </xf>
    <xf numFmtId="0" fontId="0" fillId="0" borderId="0" xfId="0" applyAlignment="true">
      <alignment vertical="center" wrapText="true"/>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2"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1" fillId="2" borderId="1" xfId="0" applyFont="true" applyFill="true" applyBorder="true" applyAlignment="true">
      <alignment horizontal="center" vertical="center"/>
    </xf>
    <xf numFmtId="0" fontId="1" fillId="2"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3" borderId="1" xfId="0" applyFont="true" applyFill="true" applyBorder="true" applyAlignment="true">
      <alignment horizontal="center" vertical="center"/>
    </xf>
    <xf numFmtId="0" fontId="5" fillId="3" borderId="1" xfId="0" applyFont="true" applyFill="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1" fillId="4" borderId="1" xfId="0" applyFont="true" applyFill="true" applyBorder="true" applyAlignment="true">
      <alignment horizontal="center" vertical="center"/>
    </xf>
    <xf numFmtId="0" fontId="1" fillId="4"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3"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1" fillId="2" borderId="1" xfId="0" applyFont="true" applyFill="true" applyBorder="true" applyAlignment="true">
      <alignment horizontal="justify" vertical="center" wrapText="true"/>
    </xf>
    <xf numFmtId="0" fontId="1" fillId="0" borderId="1" xfId="0" applyFont="true" applyBorder="true" applyAlignment="true">
      <alignment horizontal="justify" vertical="center" wrapText="true"/>
    </xf>
    <xf numFmtId="0" fontId="1" fillId="3" borderId="1" xfId="0" applyFont="true" applyFill="true" applyBorder="true" applyAlignment="true">
      <alignment horizontal="left" vertical="center"/>
    </xf>
    <xf numFmtId="0" fontId="1" fillId="4" borderId="1" xfId="0" applyFont="true" applyFill="true" applyBorder="true" applyAlignment="true">
      <alignment vertical="center" wrapText="true"/>
    </xf>
    <xf numFmtId="0" fontId="1" fillId="3" borderId="1" xfId="0" applyFont="true" applyFill="true" applyBorder="true" applyAlignment="true">
      <alignment horizontal="left"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left" vertical="center"/>
    </xf>
    <xf numFmtId="0" fontId="1" fillId="4" borderId="1" xfId="0" applyFont="true" applyFill="true" applyBorder="true" applyAlignment="true">
      <alignment horizontal="left" vertical="center"/>
    </xf>
    <xf numFmtId="0" fontId="1" fillId="4" borderId="1" xfId="0" applyFont="true" applyFill="true" applyBorder="true" applyAlignment="true">
      <alignment horizontal="left" vertical="center" wrapText="true"/>
    </xf>
    <xf numFmtId="0" fontId="1" fillId="3" borderId="1" xfId="0" applyFont="true" applyFill="true" applyBorder="true" applyAlignment="true">
      <alignment horizontal="justify" vertical="center" wrapText="true"/>
    </xf>
    <xf numFmtId="0" fontId="1" fillId="4" borderId="1" xfId="0" applyFont="true" applyFill="true" applyBorder="true" applyAlignment="true">
      <alignment horizontal="justify" vertical="center" wrapText="true"/>
    </xf>
    <xf numFmtId="0" fontId="1" fillId="2" borderId="1" xfId="0" applyFont="true" applyFill="true" applyBorder="true" applyAlignment="true">
      <alignment horizontal="left" vertical="center"/>
    </xf>
    <xf numFmtId="177" fontId="1" fillId="3" borderId="1" xfId="0" applyNumberFormat="true" applyFont="true" applyFill="true" applyBorder="true" applyAlignment="true">
      <alignment horizontal="center" vertical="center"/>
    </xf>
    <xf numFmtId="0" fontId="1" fillId="2" borderId="1" xfId="0" applyFont="true" applyFill="true" applyBorder="true" applyAlignment="true">
      <alignment horizontal="left" vertical="center" wrapText="true"/>
    </xf>
    <xf numFmtId="14" fontId="1" fillId="0" borderId="1" xfId="0" applyNumberFormat="true" applyFont="true" applyBorder="true" applyAlignment="true">
      <alignment horizontal="left" vertical="center" wrapText="true"/>
    </xf>
    <xf numFmtId="0" fontId="5" fillId="2" borderId="1" xfId="0" applyFont="true" applyFill="true" applyBorder="true" applyAlignment="true">
      <alignment horizontal="left" vertical="center" wrapText="true"/>
    </xf>
    <xf numFmtId="0" fontId="1" fillId="2" borderId="1" xfId="0" applyFont="true" applyFill="true" applyBorder="true" applyAlignment="true">
      <alignment vertical="center" wrapText="true"/>
    </xf>
    <xf numFmtId="0" fontId="0" fillId="2" borderId="0" xfId="0" applyFill="true" applyAlignment="true">
      <alignment vertical="center" wrapText="true"/>
    </xf>
    <xf numFmtId="0" fontId="5" fillId="0" borderId="1" xfId="0" applyFont="true" applyBorder="true" applyAlignment="true">
      <alignment horizontal="left" vertical="center" wrapText="true"/>
    </xf>
    <xf numFmtId="0" fontId="0" fillId="5" borderId="0" xfId="0" applyFill="true">
      <alignment vertical="center"/>
    </xf>
    <xf numFmtId="0" fontId="0" fillId="6" borderId="0" xfId="0" applyFill="true">
      <alignment vertical="center"/>
    </xf>
    <xf numFmtId="0" fontId="6" fillId="0" borderId="0" xfId="0" applyFont="true" applyAlignment="true">
      <alignment horizontal="center" vertical="center" wrapText="true"/>
    </xf>
    <xf numFmtId="0" fontId="8"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 fillId="5" borderId="1" xfId="0" applyFont="true" applyFill="true" applyBorder="true" applyAlignment="true">
      <alignment horizontal="center" vertical="center"/>
    </xf>
    <xf numFmtId="0" fontId="6" fillId="5" borderId="1" xfId="0" applyFont="true" applyFill="true" applyBorder="true" applyAlignment="true">
      <alignment horizontal="center" vertical="center" wrapText="true"/>
    </xf>
    <xf numFmtId="0" fontId="1" fillId="5" borderId="1" xfId="0" applyFont="true" applyFill="true" applyBorder="true" applyAlignment="true">
      <alignment horizontal="center" vertical="center" wrapText="true"/>
    </xf>
    <xf numFmtId="0" fontId="1" fillId="6" borderId="1" xfId="0" applyFont="true" applyFill="true" applyBorder="true" applyAlignment="true">
      <alignment horizontal="center" vertical="center"/>
    </xf>
    <xf numFmtId="0" fontId="6" fillId="6" borderId="1" xfId="0" applyFont="true" applyFill="true" applyBorder="true" applyAlignment="true">
      <alignment horizontal="center" vertical="center" wrapText="true"/>
    </xf>
    <xf numFmtId="0" fontId="5" fillId="6" borderId="1" xfId="0" applyFont="true" applyFill="true" applyBorder="true" applyAlignment="true">
      <alignment horizontal="center" vertical="center" wrapText="true"/>
    </xf>
    <xf numFmtId="0" fontId="1" fillId="6" borderId="1" xfId="0" applyFont="true" applyFill="true" applyBorder="true" applyAlignment="true">
      <alignment horizontal="center" vertical="center" wrapText="true"/>
    </xf>
    <xf numFmtId="0" fontId="1" fillId="5" borderId="1" xfId="0" applyFont="true" applyFill="true" applyBorder="true" applyAlignment="true">
      <alignment horizontal="left" vertical="center" wrapText="true"/>
    </xf>
    <xf numFmtId="0" fontId="5" fillId="3" borderId="1" xfId="0" applyFont="true" applyFill="true" applyBorder="true" applyAlignment="true">
      <alignment horizontal="left" vertical="center" wrapText="true"/>
    </xf>
    <xf numFmtId="0" fontId="5" fillId="6" borderId="1" xfId="0" applyFont="true" applyFill="true" applyBorder="true" applyAlignment="true">
      <alignment horizontal="center" vertical="center"/>
    </xf>
    <xf numFmtId="0" fontId="5" fillId="6" borderId="1" xfId="0" applyFont="true" applyFill="true" applyBorder="true" applyAlignment="true">
      <alignment horizontal="left" vertical="center" wrapText="true"/>
    </xf>
    <xf numFmtId="177" fontId="1" fillId="0" borderId="1" xfId="0" applyNumberFormat="true" applyFont="true" applyBorder="true" applyAlignment="true">
      <alignment horizontal="center" vertical="center"/>
    </xf>
    <xf numFmtId="14" fontId="1" fillId="6" borderId="1" xfId="0" applyNumberFormat="true" applyFont="true" applyFill="true" applyBorder="true" applyAlignment="true">
      <alignment horizontal="left" vertical="center" wrapText="true"/>
    </xf>
    <xf numFmtId="0" fontId="1" fillId="6" borderId="1" xfId="0" applyFont="true" applyFill="true" applyBorder="true" applyAlignment="true">
      <alignment horizontal="left" vertical="center" wrapText="true"/>
    </xf>
    <xf numFmtId="0" fontId="1" fillId="0" borderId="1" xfId="0" applyFont="true" applyBorder="true" applyAlignment="true">
      <alignment vertical="center" wrapText="true"/>
    </xf>
    <xf numFmtId="0" fontId="0" fillId="4" borderId="0" xfId="0" applyFill="true" applyAlignment="true">
      <alignment vertical="center" wrapText="true"/>
    </xf>
    <xf numFmtId="0" fontId="1" fillId="6" borderId="1" xfId="0" applyFont="true" applyFill="true" applyBorder="true" applyAlignment="true">
      <alignment horizontal="justify" vertical="center" wrapText="true"/>
    </xf>
    <xf numFmtId="0" fontId="9" fillId="0" borderId="0" xfId="0" applyFont="true">
      <alignment vertical="center"/>
    </xf>
    <xf numFmtId="0" fontId="9" fillId="0" borderId="0" xfId="0" applyFont="true" applyAlignment="true">
      <alignment horizontal="center" vertical="center"/>
    </xf>
    <xf numFmtId="0" fontId="9" fillId="0" borderId="0" xfId="0" applyFont="true" applyAlignment="true">
      <alignment vertical="center" wrapText="true"/>
    </xf>
    <xf numFmtId="0" fontId="9" fillId="0" borderId="0" xfId="0" applyFont="true" applyAlignment="true">
      <alignment horizontal="center" vertical="center" wrapText="true"/>
    </xf>
    <xf numFmtId="0" fontId="10" fillId="0" borderId="0" xfId="0" applyFont="true" applyAlignment="true">
      <alignment horizontal="center" vertical="center"/>
    </xf>
    <xf numFmtId="0" fontId="11" fillId="0" borderId="0" xfId="0" applyFont="true" applyAlignment="true">
      <alignment horizontal="center" vertical="center"/>
    </xf>
    <xf numFmtId="0" fontId="12" fillId="0" borderId="0" xfId="0" applyFont="true" applyAlignment="true">
      <alignment horizontal="center" vertical="center"/>
    </xf>
    <xf numFmtId="0" fontId="13" fillId="0" borderId="1" xfId="0" applyFont="true" applyBorder="true" applyAlignment="true">
      <alignment horizontal="center" vertical="center" wrapText="true"/>
    </xf>
    <xf numFmtId="0" fontId="14" fillId="0" borderId="1" xfId="0" applyFont="true" applyBorder="true" applyAlignment="true">
      <alignment horizontal="center" vertical="center"/>
    </xf>
    <xf numFmtId="0" fontId="14" fillId="0" borderId="1" xfId="0" applyFont="true" applyBorder="true" applyAlignment="true">
      <alignment horizontal="center" vertical="center" wrapText="true"/>
    </xf>
    <xf numFmtId="176" fontId="14" fillId="0" borderId="1" xfId="0" applyNumberFormat="true" applyFont="true" applyBorder="true" applyAlignment="true">
      <alignment horizontal="center" vertical="center"/>
    </xf>
    <xf numFmtId="0" fontId="14" fillId="0" borderId="1" xfId="0" applyFont="true" applyBorder="true" applyAlignment="true">
      <alignment vertical="center" wrapText="true"/>
    </xf>
    <xf numFmtId="176" fontId="14" fillId="0" borderId="1" xfId="0" applyNumberFormat="true" applyFont="true" applyBorder="true" applyAlignment="true">
      <alignment horizontal="center" vertical="center" wrapText="true"/>
    </xf>
    <xf numFmtId="0" fontId="14" fillId="0" borderId="2" xfId="0" applyFont="true" applyBorder="true" applyAlignment="true">
      <alignment horizontal="center" vertical="center"/>
    </xf>
    <xf numFmtId="0" fontId="14" fillId="0" borderId="3" xfId="0" applyFont="true" applyBorder="true" applyAlignment="true">
      <alignment horizontal="center" vertical="center"/>
    </xf>
    <xf numFmtId="176" fontId="9" fillId="0" borderId="0" xfId="0" applyNumberFormat="true" applyFont="true">
      <alignment vertical="center"/>
    </xf>
    <xf numFmtId="0" fontId="15" fillId="0" borderId="0" xfId="0" applyFont="true" applyAlignment="true">
      <alignment horizontal="center" vertical="center"/>
    </xf>
    <xf numFmtId="0" fontId="16" fillId="0" borderId="4" xfId="0" applyFont="true" applyBorder="true" applyAlignment="true">
      <alignment horizontal="center" vertical="center"/>
    </xf>
    <xf numFmtId="0" fontId="16" fillId="0" borderId="1" xfId="0" applyFont="true" applyBorder="true" applyAlignment="true">
      <alignment horizontal="center" vertical="center"/>
    </xf>
    <xf numFmtId="0" fontId="16" fillId="0" borderId="5" xfId="0" applyFont="true" applyBorder="true" applyAlignment="true">
      <alignment horizontal="center" vertical="center"/>
    </xf>
    <xf numFmtId="0" fontId="0" fillId="0" borderId="1" xfId="0" applyBorder="true" applyAlignment="true">
      <alignment horizontal="center" vertical="center"/>
    </xf>
    <xf numFmtId="176" fontId="0" fillId="0" borderId="1" xfId="0" applyNumberFormat="true" applyBorder="true">
      <alignment vertical="center"/>
    </xf>
    <xf numFmtId="0" fontId="16" fillId="0" borderId="2" xfId="0" applyFont="true" applyBorder="true" applyAlignment="true">
      <alignment horizontal="center" vertical="center"/>
    </xf>
    <xf numFmtId="0" fontId="16" fillId="0" borderId="3" xfId="0" applyFont="true" applyBorder="true" applyAlignment="true">
      <alignment horizontal="center" vertical="center"/>
    </xf>
    <xf numFmtId="176" fontId="16" fillId="0" borderId="1" xfId="0" applyNumberFormat="true" applyFont="true" applyBorder="true" applyAlignment="true">
      <alignment horizontal="right" vertical="center"/>
    </xf>
    <xf numFmtId="176" fontId="0" fillId="0" borderId="0" xfId="0" applyNumberFormat="true">
      <alignment vertical="center"/>
    </xf>
    <xf numFmtId="0" fontId="0" fillId="0" borderId="1" xfId="0" applyBorder="true">
      <alignment vertical="center"/>
    </xf>
    <xf numFmtId="0" fontId="0" fillId="0" borderId="1" xfId="0" applyBorder="true" applyAlignment="true">
      <alignment vertical="center" wrapText="true"/>
    </xf>
    <xf numFmtId="0" fontId="16" fillId="0" borderId="1" xfId="0" applyFont="true" applyBorder="true">
      <alignment vertical="center"/>
    </xf>
    <xf numFmtId="0" fontId="17" fillId="0" borderId="0" xfId="0" applyFont="true">
      <alignment vertical="center"/>
    </xf>
    <xf numFmtId="0" fontId="18" fillId="2" borderId="1" xfId="0" applyFont="true" applyFill="true" applyBorder="true" applyAlignment="true">
      <alignment horizontal="center" vertical="center" wrapText="true"/>
    </xf>
    <xf numFmtId="0" fontId="18" fillId="0" borderId="1" xfId="0" applyFont="true" applyBorder="true" applyAlignment="true">
      <alignment horizontal="center" vertical="center" wrapText="true"/>
    </xf>
    <xf numFmtId="0" fontId="0" fillId="2" borderId="0" xfId="0" applyFill="true" applyAlignment="true">
      <alignment horizontal="center" vertical="center"/>
    </xf>
    <xf numFmtId="0" fontId="0" fillId="3" borderId="0" xfId="0" applyFill="true" applyAlignment="true">
      <alignment horizontal="center" vertical="center"/>
    </xf>
    <xf numFmtId="0" fontId="0" fillId="2" borderId="0" xfId="0" applyFill="true" applyAlignment="true">
      <alignment horizontal="center" vertical="center" wrapText="true"/>
    </xf>
    <xf numFmtId="0" fontId="17" fillId="0" borderId="0" xfId="0" applyFont="true" applyAlignment="true">
      <alignment horizontal="center" vertical="center"/>
    </xf>
    <xf numFmtId="0" fontId="0" fillId="0" borderId="0" xfId="0" applyAlignment="true">
      <alignment horizontal="center" vertical="center" wrapText="true"/>
    </xf>
    <xf numFmtId="0" fontId="17" fillId="3" borderId="0" xfId="0" applyFont="true" applyFill="true">
      <alignment vertical="center"/>
    </xf>
    <xf numFmtId="0" fontId="0" fillId="3" borderId="0" xfId="0" applyFill="true" applyAlignment="true">
      <alignment vertical="center" wrapText="true"/>
    </xf>
    <xf numFmtId="0" fontId="19" fillId="3" borderId="0" xfId="0" applyFont="true" applyFill="true" applyAlignment="true">
      <alignment vertical="center" wrapText="true"/>
    </xf>
    <xf numFmtId="0" fontId="17" fillId="3" borderId="0" xfId="0" applyFont="true" applyFill="true" applyAlignment="true">
      <alignment vertical="center" wrapText="true"/>
    </xf>
    <xf numFmtId="0" fontId="0" fillId="0" borderId="0" xfId="0" applyAlignment="true">
      <alignment horizontal="left" vertical="center" wrapText="true"/>
    </xf>
    <xf numFmtId="0" fontId="19" fillId="0" borderId="0" xfId="0" applyFont="true" applyAlignment="true">
      <alignment vertical="center" wrapText="true"/>
    </xf>
    <xf numFmtId="0" fontId="20" fillId="0" borderId="0" xfId="0" applyFont="true" applyAlignment="true">
      <alignment horizontal="left" vertical="center" wrapText="true"/>
    </xf>
    <xf numFmtId="0" fontId="17" fillId="2" borderId="0" xfId="0" applyFont="true" applyFill="true" applyAlignment="true">
      <alignment vertical="center" wrapText="true"/>
    </xf>
    <xf numFmtId="0" fontId="20" fillId="3" borderId="0" xfId="0" applyFont="true" applyFill="true" applyAlignment="true">
      <alignment vertical="center" wrapText="true"/>
    </xf>
    <xf numFmtId="0" fontId="20" fillId="0" borderId="0" xfId="0" applyFont="true" applyAlignment="true">
      <alignment vertical="center" wrapText="true"/>
    </xf>
    <xf numFmtId="0" fontId="17" fillId="0" borderId="0" xfId="0" applyFont="true" applyAlignment="true">
      <alignment vertical="center" wrapText="true"/>
    </xf>
    <xf numFmtId="0" fontId="1" fillId="0" borderId="4" xfId="0" applyFont="true" applyBorder="true" applyAlignment="true">
      <alignment horizontal="center" vertical="center"/>
    </xf>
    <xf numFmtId="0" fontId="1" fillId="0" borderId="5" xfId="0" applyFont="true" applyBorder="true" applyAlignment="true">
      <alignment horizontal="center" vertical="center"/>
    </xf>
    <xf numFmtId="0" fontId="5" fillId="3" borderId="1" xfId="0" applyFont="true" applyFill="true" applyBorder="true" applyAlignment="true">
      <alignment horizontal="center" vertical="center"/>
    </xf>
    <xf numFmtId="14" fontId="1" fillId="3" borderId="1" xfId="0" applyNumberFormat="true" applyFont="true" applyFill="true" applyBorder="true" applyAlignment="true">
      <alignment horizontal="left" vertical="center" wrapText="true"/>
    </xf>
    <xf numFmtId="4" fontId="0" fillId="0" borderId="0" xfId="0" applyNumberFormat="true" applyAlignment="true">
      <alignment vertical="center" wrapText="true"/>
    </xf>
    <xf numFmtId="176" fontId="0" fillId="0" borderId="0" xfId="0" applyNumberFormat="true" applyAlignment="true">
      <alignment vertical="center" wrapText="true"/>
    </xf>
    <xf numFmtId="10" fontId="0" fillId="0" borderId="0" xfId="11" applyNumberFormat="true" applyFont="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fgColor rgb="FF7CDED7"/>
          <bgColor rgb="FF7CDED7"/>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99"/>
  <sheetViews>
    <sheetView zoomScale="90" zoomScaleNormal="90" workbookViewId="0">
      <pane ySplit="2" topLeftCell="A79" activePane="bottomLeft" state="frozen"/>
      <selection/>
      <selection pane="bottomLeft" activeCell="K98" sqref="K98"/>
    </sheetView>
  </sheetViews>
  <sheetFormatPr defaultColWidth="63.1833333333333" defaultRowHeight="13.5"/>
  <cols>
    <col min="1" max="1" width="8" style="4" customWidth="true"/>
    <col min="2" max="2" width="6.09166666666667" style="4" customWidth="true"/>
    <col min="3" max="3" width="20.0916666666667" style="45" customWidth="true"/>
    <col min="4" max="4" width="9.725" style="6" customWidth="true"/>
    <col min="5" max="5" width="8.26666666666667" style="6" customWidth="true"/>
    <col min="6" max="6" width="13" style="6" customWidth="true"/>
    <col min="7" max="7" width="13.3666666666667" style="6" customWidth="true"/>
    <col min="8" max="8" width="12.6333333333333" style="6" customWidth="true"/>
    <col min="9" max="9" width="9.26666666666667" style="6" customWidth="true"/>
    <col min="10" max="10" width="10.9083333333333" style="6" customWidth="true"/>
    <col min="11" max="11" width="11" customWidth="true"/>
    <col min="12" max="12" width="84.0916666666667" customWidth="true"/>
    <col min="13" max="16383" width="63.1833333333333" customWidth="true"/>
  </cols>
  <sheetData>
    <row r="1" ht="27" spans="1:12">
      <c r="A1" s="7" t="s">
        <v>0</v>
      </c>
      <c r="B1" s="7"/>
      <c r="C1" s="46"/>
      <c r="D1" s="9"/>
      <c r="E1" s="9"/>
      <c r="F1" s="9"/>
      <c r="G1" s="9"/>
      <c r="H1" s="9"/>
      <c r="I1" s="7"/>
      <c r="J1" s="7"/>
      <c r="K1" s="7"/>
      <c r="L1" s="7"/>
    </row>
    <row r="2" ht="24" spans="1:12">
      <c r="A2" s="10" t="s">
        <v>1</v>
      </c>
      <c r="B2" s="10" t="s">
        <v>2</v>
      </c>
      <c r="C2" s="47" t="s">
        <v>3</v>
      </c>
      <c r="D2" s="10" t="s">
        <v>4</v>
      </c>
      <c r="E2" s="10" t="s">
        <v>5</v>
      </c>
      <c r="F2" s="10" t="s">
        <v>6</v>
      </c>
      <c r="G2" s="10" t="s">
        <v>7</v>
      </c>
      <c r="H2" s="10" t="s">
        <v>8</v>
      </c>
      <c r="I2" s="10" t="s">
        <v>9</v>
      </c>
      <c r="J2" s="10" t="s">
        <v>10</v>
      </c>
      <c r="K2" s="10" t="s">
        <v>11</v>
      </c>
      <c r="L2" s="23" t="s">
        <v>12</v>
      </c>
    </row>
    <row r="3" s="1" customFormat="true" ht="35" customHeight="true" spans="1:12">
      <c r="A3" s="11">
        <f>COUNTA($A$2:A2)</f>
        <v>1</v>
      </c>
      <c r="B3" s="11">
        <v>1</v>
      </c>
      <c r="C3" s="48" t="s">
        <v>13</v>
      </c>
      <c r="D3" s="12" t="s">
        <v>14</v>
      </c>
      <c r="E3" s="12" t="s">
        <v>15</v>
      </c>
      <c r="F3" s="12" t="s">
        <v>16</v>
      </c>
      <c r="G3" s="12" t="s">
        <v>17</v>
      </c>
      <c r="H3" s="12" t="s">
        <v>18</v>
      </c>
      <c r="I3" s="11">
        <v>30</v>
      </c>
      <c r="J3" s="11">
        <f>I3</f>
        <v>30</v>
      </c>
      <c r="K3" s="12" t="s">
        <v>19</v>
      </c>
      <c r="L3" s="11" t="s">
        <v>20</v>
      </c>
    </row>
    <row r="4" s="1" customFormat="true" ht="24" spans="1:12">
      <c r="A4" s="11"/>
      <c r="B4" s="11">
        <v>2</v>
      </c>
      <c r="C4" s="48" t="s">
        <v>13</v>
      </c>
      <c r="D4" s="12" t="s">
        <v>21</v>
      </c>
      <c r="E4" s="12" t="s">
        <v>15</v>
      </c>
      <c r="F4" s="12" t="s">
        <v>22</v>
      </c>
      <c r="G4" s="12" t="s">
        <v>23</v>
      </c>
      <c r="H4" s="12" t="s">
        <v>24</v>
      </c>
      <c r="I4" s="11">
        <v>18</v>
      </c>
      <c r="J4" s="11">
        <f>I4</f>
        <v>18</v>
      </c>
      <c r="K4" s="12" t="s">
        <v>19</v>
      </c>
      <c r="L4" s="24"/>
    </row>
    <row r="5" ht="37" customHeight="true" spans="1:12">
      <c r="A5" s="13">
        <f>COUNTA($A$2:A4)</f>
        <v>2</v>
      </c>
      <c r="B5" s="13">
        <v>3</v>
      </c>
      <c r="C5" s="49" t="s">
        <v>25</v>
      </c>
      <c r="D5" s="14" t="s">
        <v>26</v>
      </c>
      <c r="E5" s="14" t="s">
        <v>15</v>
      </c>
      <c r="F5" s="14" t="s">
        <v>16</v>
      </c>
      <c r="G5" s="14" t="s">
        <v>27</v>
      </c>
      <c r="H5" s="14" t="s">
        <v>28</v>
      </c>
      <c r="I5" s="13">
        <v>200</v>
      </c>
      <c r="J5" s="11">
        <f>I5</f>
        <v>200</v>
      </c>
      <c r="K5" s="14" t="s">
        <v>19</v>
      </c>
      <c r="L5" s="25"/>
    </row>
    <row r="6" s="2" customFormat="true" ht="41" customHeight="true" spans="1:12">
      <c r="A6" s="15">
        <f>COUNTA($A$2:A5)</f>
        <v>3</v>
      </c>
      <c r="B6" s="15">
        <v>4</v>
      </c>
      <c r="C6" s="22" t="s">
        <v>29</v>
      </c>
      <c r="D6" s="17" t="s">
        <v>21</v>
      </c>
      <c r="E6" s="17" t="s">
        <v>15</v>
      </c>
      <c r="F6" s="17" t="s">
        <v>16</v>
      </c>
      <c r="G6" s="17" t="s">
        <v>27</v>
      </c>
      <c r="H6" s="17" t="s">
        <v>28</v>
      </c>
      <c r="I6" s="15">
        <v>30</v>
      </c>
      <c r="J6" s="11">
        <f>I6</f>
        <v>30</v>
      </c>
      <c r="K6" s="17" t="s">
        <v>19</v>
      </c>
      <c r="L6" s="26"/>
    </row>
    <row r="7" s="3" customFormat="true" ht="81" spans="1:13">
      <c r="A7" s="18">
        <f>COUNTA($A$2:A6)</f>
        <v>4</v>
      </c>
      <c r="B7" s="18">
        <v>5</v>
      </c>
      <c r="C7" s="19" t="s">
        <v>30</v>
      </c>
      <c r="D7" s="19" t="s">
        <v>31</v>
      </c>
      <c r="E7" s="19" t="s">
        <v>15</v>
      </c>
      <c r="F7" s="19" t="s">
        <v>16</v>
      </c>
      <c r="G7" s="19" t="s">
        <v>27</v>
      </c>
      <c r="H7" s="19" t="s">
        <v>28</v>
      </c>
      <c r="I7" s="18">
        <v>8</v>
      </c>
      <c r="J7" s="18"/>
      <c r="K7" s="19" t="s">
        <v>32</v>
      </c>
      <c r="L7" s="27" t="s">
        <v>33</v>
      </c>
      <c r="M7" s="65" t="s">
        <v>34</v>
      </c>
    </row>
    <row r="8" s="2" customFormat="true" ht="53" customHeight="true" spans="1:12">
      <c r="A8" s="15">
        <f>COUNTA($A$2:A7)</f>
        <v>5</v>
      </c>
      <c r="B8" s="15">
        <v>6</v>
      </c>
      <c r="C8" s="22" t="s">
        <v>35</v>
      </c>
      <c r="D8" s="17" t="s">
        <v>26</v>
      </c>
      <c r="E8" s="17" t="s">
        <v>15</v>
      </c>
      <c r="F8" s="17" t="s">
        <v>22</v>
      </c>
      <c r="G8" s="17" t="s">
        <v>36</v>
      </c>
      <c r="H8" s="17" t="s">
        <v>37</v>
      </c>
      <c r="I8" s="15">
        <v>19.9116</v>
      </c>
      <c r="J8" s="15">
        <v>19.9116</v>
      </c>
      <c r="K8" s="17" t="s">
        <v>19</v>
      </c>
      <c r="L8" s="28"/>
    </row>
    <row r="9" s="2" customFormat="true" ht="72" spans="1:12">
      <c r="A9" s="15">
        <f>COUNTA($A$2:A8)</f>
        <v>6</v>
      </c>
      <c r="B9" s="15">
        <v>7</v>
      </c>
      <c r="C9" s="16" t="s">
        <v>38</v>
      </c>
      <c r="D9" s="17" t="s">
        <v>39</v>
      </c>
      <c r="E9" s="17" t="s">
        <v>15</v>
      </c>
      <c r="F9" s="17" t="s">
        <v>22</v>
      </c>
      <c r="G9" s="17" t="s">
        <v>40</v>
      </c>
      <c r="H9" s="17" t="s">
        <v>37</v>
      </c>
      <c r="I9" s="15">
        <v>10.9</v>
      </c>
      <c r="J9" s="15"/>
      <c r="K9" s="17" t="s">
        <v>32</v>
      </c>
      <c r="L9" s="28" t="s">
        <v>41</v>
      </c>
    </row>
    <row r="10" ht="24" spans="1:12">
      <c r="A10" s="13">
        <f>COUNTA($A$2:A9)</f>
        <v>7</v>
      </c>
      <c r="B10" s="13">
        <v>8</v>
      </c>
      <c r="C10" s="49" t="s">
        <v>42</v>
      </c>
      <c r="D10" s="14" t="s">
        <v>43</v>
      </c>
      <c r="E10" s="14" t="s">
        <v>15</v>
      </c>
      <c r="F10" s="14" t="s">
        <v>22</v>
      </c>
      <c r="G10" s="14" t="s">
        <v>23</v>
      </c>
      <c r="H10" s="14" t="s">
        <v>37</v>
      </c>
      <c r="I10" s="13">
        <v>28.39</v>
      </c>
      <c r="J10" s="13">
        <f>I10</f>
        <v>28.39</v>
      </c>
      <c r="K10" s="14" t="s">
        <v>19</v>
      </c>
      <c r="L10" s="29"/>
    </row>
    <row r="11" ht="72" spans="1:12">
      <c r="A11" s="13">
        <f>COUNTA($A$2:A10)</f>
        <v>8</v>
      </c>
      <c r="B11" s="13">
        <v>9</v>
      </c>
      <c r="C11" s="20" t="s">
        <v>44</v>
      </c>
      <c r="D11" s="14" t="s">
        <v>45</v>
      </c>
      <c r="E11" s="14" t="s">
        <v>15</v>
      </c>
      <c r="F11" s="14" t="s">
        <v>22</v>
      </c>
      <c r="G11" s="14" t="s">
        <v>46</v>
      </c>
      <c r="H11" s="14" t="s">
        <v>47</v>
      </c>
      <c r="I11" s="13">
        <v>50</v>
      </c>
      <c r="J11" s="13"/>
      <c r="K11" s="14" t="s">
        <v>48</v>
      </c>
      <c r="L11" s="29" t="s">
        <v>49</v>
      </c>
    </row>
    <row r="12" ht="72" spans="1:12">
      <c r="A12" s="13">
        <f>COUNTA($A$2:A11)</f>
        <v>9</v>
      </c>
      <c r="B12" s="13">
        <v>10</v>
      </c>
      <c r="C12" s="49" t="s">
        <v>50</v>
      </c>
      <c r="D12" s="14" t="s">
        <v>51</v>
      </c>
      <c r="E12" s="14" t="s">
        <v>52</v>
      </c>
      <c r="F12" s="14" t="s">
        <v>53</v>
      </c>
      <c r="G12" s="14" t="s">
        <v>17</v>
      </c>
      <c r="H12" s="14" t="s">
        <v>54</v>
      </c>
      <c r="I12" s="13">
        <v>150</v>
      </c>
      <c r="J12" s="13">
        <v>150</v>
      </c>
      <c r="K12" s="14" t="s">
        <v>19</v>
      </c>
      <c r="L12" s="29" t="s">
        <v>55</v>
      </c>
    </row>
    <row r="13" s="2" customFormat="true" ht="24" spans="1:12">
      <c r="A13" s="15">
        <f>COUNTA($A$2:A12)</f>
        <v>10</v>
      </c>
      <c r="B13" s="15">
        <v>11</v>
      </c>
      <c r="C13" s="22" t="s">
        <v>56</v>
      </c>
      <c r="D13" s="17" t="s">
        <v>14</v>
      </c>
      <c r="E13" s="17" t="s">
        <v>52</v>
      </c>
      <c r="F13" s="17" t="s">
        <v>22</v>
      </c>
      <c r="G13" s="17" t="s">
        <v>36</v>
      </c>
      <c r="H13" s="17" t="s">
        <v>37</v>
      </c>
      <c r="I13" s="15">
        <v>47.37</v>
      </c>
      <c r="J13" s="11">
        <f>I13</f>
        <v>47.37</v>
      </c>
      <c r="K13" s="17" t="s">
        <v>19</v>
      </c>
      <c r="L13" s="28" t="s">
        <v>57</v>
      </c>
    </row>
    <row r="14" s="2" customFormat="true" ht="24" spans="1:12">
      <c r="A14" s="15">
        <f>COUNTA($A$2:A13)</f>
        <v>11</v>
      </c>
      <c r="B14" s="15">
        <v>12</v>
      </c>
      <c r="C14" s="22" t="s">
        <v>58</v>
      </c>
      <c r="D14" s="17" t="s">
        <v>14</v>
      </c>
      <c r="E14" s="17" t="s">
        <v>52</v>
      </c>
      <c r="F14" s="17" t="s">
        <v>22</v>
      </c>
      <c r="G14" s="17" t="s">
        <v>36</v>
      </c>
      <c r="H14" s="17" t="s">
        <v>37</v>
      </c>
      <c r="I14" s="15">
        <v>21.84</v>
      </c>
      <c r="J14" s="15">
        <v>21.84</v>
      </c>
      <c r="K14" s="17" t="s">
        <v>19</v>
      </c>
      <c r="L14" s="58" t="s">
        <v>59</v>
      </c>
    </row>
    <row r="15" s="2" customFormat="true" ht="34" customHeight="true" spans="1:12">
      <c r="A15" s="15">
        <f>COUNTA($A$2:A14)</f>
        <v>12</v>
      </c>
      <c r="B15" s="15">
        <v>13</v>
      </c>
      <c r="C15" s="22" t="s">
        <v>60</v>
      </c>
      <c r="D15" s="17" t="s">
        <v>14</v>
      </c>
      <c r="E15" s="17" t="s">
        <v>52</v>
      </c>
      <c r="F15" s="17" t="s">
        <v>22</v>
      </c>
      <c r="G15" s="17" t="s">
        <v>36</v>
      </c>
      <c r="H15" s="17" t="s">
        <v>37</v>
      </c>
      <c r="I15" s="15">
        <v>50</v>
      </c>
      <c r="J15" s="11">
        <f>I15</f>
        <v>50</v>
      </c>
      <c r="K15" s="17" t="s">
        <v>19</v>
      </c>
      <c r="L15" s="28" t="s">
        <v>61</v>
      </c>
    </row>
    <row r="16" s="2" customFormat="true" ht="24" spans="1:12">
      <c r="A16" s="15">
        <f>COUNTA($A$2:A15)</f>
        <v>13</v>
      </c>
      <c r="B16" s="15">
        <v>14</v>
      </c>
      <c r="C16" s="22" t="s">
        <v>62</v>
      </c>
      <c r="D16" s="17" t="s">
        <v>14</v>
      </c>
      <c r="E16" s="17" t="s">
        <v>52</v>
      </c>
      <c r="F16" s="17" t="s">
        <v>22</v>
      </c>
      <c r="G16" s="17" t="s">
        <v>36</v>
      </c>
      <c r="H16" s="17" t="s">
        <v>37</v>
      </c>
      <c r="I16" s="15">
        <v>50</v>
      </c>
      <c r="J16" s="11">
        <f>I16</f>
        <v>50</v>
      </c>
      <c r="K16" s="17" t="s">
        <v>19</v>
      </c>
      <c r="L16" s="28"/>
    </row>
    <row r="17" s="2" customFormat="true" ht="24" spans="1:12">
      <c r="A17" s="15">
        <f>COUNTA($A$2:A16)</f>
        <v>14</v>
      </c>
      <c r="B17" s="15">
        <v>15</v>
      </c>
      <c r="C17" s="22" t="s">
        <v>63</v>
      </c>
      <c r="D17" s="17" t="s">
        <v>14</v>
      </c>
      <c r="E17" s="17" t="s">
        <v>52</v>
      </c>
      <c r="F17" s="17" t="s">
        <v>22</v>
      </c>
      <c r="G17" s="17" t="s">
        <v>40</v>
      </c>
      <c r="H17" s="17" t="s">
        <v>37</v>
      </c>
      <c r="I17" s="15">
        <v>8.1765</v>
      </c>
      <c r="J17" s="15">
        <v>8.1765</v>
      </c>
      <c r="K17" s="17" t="s">
        <v>19</v>
      </c>
      <c r="L17" s="28" t="s">
        <v>64</v>
      </c>
    </row>
    <row r="18" s="3" customFormat="true" ht="24" spans="1:12">
      <c r="A18" s="18">
        <f>COUNTA($A$2:A17)</f>
        <v>15</v>
      </c>
      <c r="B18" s="18">
        <v>16</v>
      </c>
      <c r="C18" s="19" t="s">
        <v>65</v>
      </c>
      <c r="D18" s="19" t="s">
        <v>14</v>
      </c>
      <c r="E18" s="19" t="s">
        <v>66</v>
      </c>
      <c r="F18" s="19" t="s">
        <v>16</v>
      </c>
      <c r="G18" s="19" t="s">
        <v>17</v>
      </c>
      <c r="H18" s="19" t="s">
        <v>67</v>
      </c>
      <c r="I18" s="18">
        <v>300</v>
      </c>
      <c r="J18" s="18"/>
      <c r="K18" s="19" t="s">
        <v>32</v>
      </c>
      <c r="L18" s="31" t="s">
        <v>68</v>
      </c>
    </row>
    <row r="19" ht="24" spans="1:12">
      <c r="A19" s="13">
        <f>COUNTA($A$2:A18)</f>
        <v>16</v>
      </c>
      <c r="B19" s="13">
        <v>17</v>
      </c>
      <c r="C19" s="49" t="s">
        <v>69</v>
      </c>
      <c r="D19" s="14" t="s">
        <v>70</v>
      </c>
      <c r="E19" s="14" t="s">
        <v>66</v>
      </c>
      <c r="F19" s="14" t="s">
        <v>22</v>
      </c>
      <c r="G19" s="14" t="s">
        <v>71</v>
      </c>
      <c r="H19" s="14" t="s">
        <v>72</v>
      </c>
      <c r="I19" s="13">
        <v>30</v>
      </c>
      <c r="J19" s="11">
        <f>I19</f>
        <v>30</v>
      </c>
      <c r="K19" s="14" t="s">
        <v>19</v>
      </c>
      <c r="L19" s="25"/>
    </row>
    <row r="20" s="2" customFormat="true" ht="46" customHeight="true" spans="1:12">
      <c r="A20" s="15">
        <f>COUNTA($A$2:A19)</f>
        <v>17</v>
      </c>
      <c r="B20" s="15">
        <v>18</v>
      </c>
      <c r="C20" s="16" t="s">
        <v>73</v>
      </c>
      <c r="D20" s="17" t="s">
        <v>74</v>
      </c>
      <c r="E20" s="17" t="s">
        <v>75</v>
      </c>
      <c r="F20" s="17" t="s">
        <v>16</v>
      </c>
      <c r="G20" s="17" t="s">
        <v>17</v>
      </c>
      <c r="H20" s="17" t="s">
        <v>67</v>
      </c>
      <c r="I20" s="15">
        <v>26</v>
      </c>
      <c r="J20" s="15"/>
      <c r="K20" s="17" t="s">
        <v>48</v>
      </c>
      <c r="L20" s="28" t="s">
        <v>76</v>
      </c>
    </row>
    <row r="21" s="3" customFormat="true" ht="48" spans="1:12">
      <c r="A21" s="13">
        <f>COUNTA($A$2:A20)</f>
        <v>18</v>
      </c>
      <c r="B21" s="18">
        <v>19</v>
      </c>
      <c r="C21" s="19" t="s">
        <v>77</v>
      </c>
      <c r="D21" s="19" t="s">
        <v>78</v>
      </c>
      <c r="E21" s="19" t="s">
        <v>75</v>
      </c>
      <c r="F21" s="19" t="s">
        <v>16</v>
      </c>
      <c r="G21" s="19" t="s">
        <v>17</v>
      </c>
      <c r="H21" s="19" t="s">
        <v>67</v>
      </c>
      <c r="I21" s="18">
        <v>6.36</v>
      </c>
      <c r="J21" s="18"/>
      <c r="K21" s="19" t="s">
        <v>32</v>
      </c>
      <c r="L21" s="32" t="s">
        <v>79</v>
      </c>
    </row>
    <row r="22" s="2" customFormat="true" ht="84" customHeight="true" spans="1:12">
      <c r="A22" s="15"/>
      <c r="B22" s="15">
        <v>20</v>
      </c>
      <c r="C22" s="22" t="s">
        <v>77</v>
      </c>
      <c r="D22" s="17" t="s">
        <v>78</v>
      </c>
      <c r="E22" s="17" t="s">
        <v>75</v>
      </c>
      <c r="F22" s="17" t="s">
        <v>22</v>
      </c>
      <c r="G22" s="17" t="s">
        <v>46</v>
      </c>
      <c r="H22" s="17" t="s">
        <v>37</v>
      </c>
      <c r="I22" s="15">
        <v>50</v>
      </c>
      <c r="J22" s="11">
        <f>I22</f>
        <v>50</v>
      </c>
      <c r="K22" s="17" t="s">
        <v>19</v>
      </c>
      <c r="L22" s="28" t="s">
        <v>80</v>
      </c>
    </row>
    <row r="23" ht="120" spans="1:12">
      <c r="A23" s="13">
        <f>COUNTA($A$2:A22)</f>
        <v>19</v>
      </c>
      <c r="B23" s="13">
        <v>21</v>
      </c>
      <c r="C23" s="49" t="s">
        <v>81</v>
      </c>
      <c r="D23" s="14" t="s">
        <v>82</v>
      </c>
      <c r="E23" s="14" t="s">
        <v>75</v>
      </c>
      <c r="F23" s="14" t="s">
        <v>16</v>
      </c>
      <c r="G23" s="14" t="s">
        <v>17</v>
      </c>
      <c r="H23" s="14" t="s">
        <v>67</v>
      </c>
      <c r="I23" s="13">
        <v>200</v>
      </c>
      <c r="J23" s="13">
        <f>I23</f>
        <v>200</v>
      </c>
      <c r="K23" s="14" t="s">
        <v>19</v>
      </c>
      <c r="L23" s="25" t="s">
        <v>83</v>
      </c>
    </row>
    <row r="24" s="3" customFormat="true" ht="44" customHeight="true" spans="1:12">
      <c r="A24" s="18">
        <f>COUNTA($A$2:A23)</f>
        <v>20</v>
      </c>
      <c r="B24" s="18">
        <v>22</v>
      </c>
      <c r="C24" s="19" t="s">
        <v>84</v>
      </c>
      <c r="D24" s="19" t="s">
        <v>85</v>
      </c>
      <c r="E24" s="19" t="s">
        <v>75</v>
      </c>
      <c r="F24" s="19" t="s">
        <v>16</v>
      </c>
      <c r="G24" s="19" t="s">
        <v>17</v>
      </c>
      <c r="H24" s="19" t="s">
        <v>18</v>
      </c>
      <c r="I24" s="18">
        <v>30</v>
      </c>
      <c r="J24" s="18"/>
      <c r="K24" s="19" t="s">
        <v>32</v>
      </c>
      <c r="L24" s="18" t="s">
        <v>86</v>
      </c>
    </row>
    <row r="25" ht="33" customHeight="true" spans="1:12">
      <c r="A25" s="13">
        <f>COUNTA($A$2:A24)</f>
        <v>21</v>
      </c>
      <c r="B25" s="13">
        <v>23</v>
      </c>
      <c r="C25" s="49" t="s">
        <v>87</v>
      </c>
      <c r="D25" s="14" t="s">
        <v>88</v>
      </c>
      <c r="E25" s="14" t="s">
        <v>75</v>
      </c>
      <c r="F25" s="14" t="s">
        <v>22</v>
      </c>
      <c r="G25" s="14" t="s">
        <v>71</v>
      </c>
      <c r="H25" s="14" t="s">
        <v>72</v>
      </c>
      <c r="I25" s="13">
        <v>30</v>
      </c>
      <c r="J25" s="11">
        <f>I25</f>
        <v>30</v>
      </c>
      <c r="K25" s="14" t="s">
        <v>19</v>
      </c>
      <c r="L25" s="25"/>
    </row>
    <row r="26" s="2" customFormat="true" ht="84" customHeight="true" spans="1:12">
      <c r="A26" s="15">
        <f>COUNTA($A$2:A25)</f>
        <v>22</v>
      </c>
      <c r="B26" s="15">
        <v>24</v>
      </c>
      <c r="C26" s="22" t="s">
        <v>89</v>
      </c>
      <c r="D26" s="17" t="s">
        <v>90</v>
      </c>
      <c r="E26" s="17" t="s">
        <v>75</v>
      </c>
      <c r="F26" s="17" t="s">
        <v>22</v>
      </c>
      <c r="G26" s="17" t="s">
        <v>36</v>
      </c>
      <c r="H26" s="17" t="s">
        <v>37</v>
      </c>
      <c r="I26" s="15">
        <v>34.74</v>
      </c>
      <c r="J26" s="11">
        <f>I26</f>
        <v>34.74</v>
      </c>
      <c r="K26" s="17" t="s">
        <v>19</v>
      </c>
      <c r="L26" s="28" t="s">
        <v>91</v>
      </c>
    </row>
    <row r="27" s="2" customFormat="true" ht="59" customHeight="true" spans="1:12">
      <c r="A27" s="15">
        <f>COUNTA($A$2:A26)</f>
        <v>23</v>
      </c>
      <c r="B27" s="15">
        <v>25</v>
      </c>
      <c r="C27" s="22" t="s">
        <v>92</v>
      </c>
      <c r="D27" s="17" t="s">
        <v>93</v>
      </c>
      <c r="E27" s="17" t="s">
        <v>75</v>
      </c>
      <c r="F27" s="17" t="s">
        <v>22</v>
      </c>
      <c r="G27" s="17" t="s">
        <v>36</v>
      </c>
      <c r="H27" s="17" t="s">
        <v>37</v>
      </c>
      <c r="I27" s="15">
        <v>43.84</v>
      </c>
      <c r="J27" s="11">
        <f>I27</f>
        <v>43.84</v>
      </c>
      <c r="K27" s="17" t="s">
        <v>19</v>
      </c>
      <c r="L27" s="28" t="s">
        <v>94</v>
      </c>
    </row>
    <row r="28" s="2" customFormat="true" ht="36" spans="1:12">
      <c r="A28" s="15">
        <f>COUNTA($A$2:A27)</f>
        <v>24</v>
      </c>
      <c r="B28" s="15">
        <v>26</v>
      </c>
      <c r="C28" s="22" t="s">
        <v>95</v>
      </c>
      <c r="D28" s="16" t="s">
        <v>96</v>
      </c>
      <c r="E28" s="16" t="s">
        <v>75</v>
      </c>
      <c r="F28" s="16" t="s">
        <v>22</v>
      </c>
      <c r="G28" s="16" t="s">
        <v>36</v>
      </c>
      <c r="H28" s="16" t="s">
        <v>37</v>
      </c>
      <c r="I28" s="117">
        <v>17.3</v>
      </c>
      <c r="J28" s="117"/>
      <c r="K28" s="16" t="s">
        <v>32</v>
      </c>
      <c r="L28" s="58" t="s">
        <v>97</v>
      </c>
    </row>
    <row r="29" s="3" customFormat="true" ht="36" spans="1:12">
      <c r="A29" s="18">
        <f>COUNTA($A$2:A28)</f>
        <v>25</v>
      </c>
      <c r="B29" s="18">
        <v>27</v>
      </c>
      <c r="C29" s="19" t="s">
        <v>98</v>
      </c>
      <c r="D29" s="19" t="s">
        <v>14</v>
      </c>
      <c r="E29" s="19" t="s">
        <v>99</v>
      </c>
      <c r="F29" s="19" t="s">
        <v>16</v>
      </c>
      <c r="G29" s="19" t="s">
        <v>17</v>
      </c>
      <c r="H29" s="19" t="s">
        <v>67</v>
      </c>
      <c r="I29" s="18">
        <v>68.38</v>
      </c>
      <c r="J29" s="18"/>
      <c r="K29" s="19" t="s">
        <v>32</v>
      </c>
      <c r="L29" s="32" t="s">
        <v>100</v>
      </c>
    </row>
    <row r="30" s="3" customFormat="true" ht="36" spans="1:12">
      <c r="A30" s="18"/>
      <c r="B30" s="18">
        <v>28</v>
      </c>
      <c r="C30" s="19" t="s">
        <v>98</v>
      </c>
      <c r="D30" s="19" t="s">
        <v>14</v>
      </c>
      <c r="E30" s="19" t="s">
        <v>99</v>
      </c>
      <c r="F30" s="19" t="s">
        <v>22</v>
      </c>
      <c r="G30" s="19" t="s">
        <v>46</v>
      </c>
      <c r="H30" s="19" t="s">
        <v>37</v>
      </c>
      <c r="I30" s="18">
        <v>50</v>
      </c>
      <c r="J30" s="18"/>
      <c r="K30" s="19" t="s">
        <v>32</v>
      </c>
      <c r="L30" s="34" t="s">
        <v>100</v>
      </c>
    </row>
    <row r="31" ht="57" customHeight="true" spans="1:12">
      <c r="A31" s="115">
        <f>COUNTA($A$2:A30)</f>
        <v>26</v>
      </c>
      <c r="B31" s="13">
        <v>29</v>
      </c>
      <c r="C31" s="49" t="s">
        <v>101</v>
      </c>
      <c r="D31" s="14" t="s">
        <v>14</v>
      </c>
      <c r="E31" s="14" t="s">
        <v>99</v>
      </c>
      <c r="F31" s="14" t="s">
        <v>16</v>
      </c>
      <c r="G31" s="14" t="s">
        <v>17</v>
      </c>
      <c r="H31" s="14" t="s">
        <v>67</v>
      </c>
      <c r="I31" s="13">
        <v>300</v>
      </c>
      <c r="J31" s="11">
        <f>I31</f>
        <v>300</v>
      </c>
      <c r="K31" s="14" t="s">
        <v>19</v>
      </c>
      <c r="L31" s="29" t="s">
        <v>102</v>
      </c>
    </row>
    <row r="32" ht="36" spans="1:12">
      <c r="A32" s="116"/>
      <c r="B32" s="13">
        <v>30</v>
      </c>
      <c r="C32" s="49" t="s">
        <v>101</v>
      </c>
      <c r="D32" s="14" t="s">
        <v>14</v>
      </c>
      <c r="E32" s="14" t="s">
        <v>99</v>
      </c>
      <c r="F32" s="14" t="s">
        <v>22</v>
      </c>
      <c r="G32" s="14" t="s">
        <v>23</v>
      </c>
      <c r="H32" s="14" t="s">
        <v>37</v>
      </c>
      <c r="I32" s="13">
        <v>50</v>
      </c>
      <c r="J32" s="11">
        <f>I32</f>
        <v>50</v>
      </c>
      <c r="K32" s="14" t="s">
        <v>19</v>
      </c>
      <c r="L32" s="29" t="s">
        <v>102</v>
      </c>
    </row>
    <row r="33" s="1" customFormat="true" ht="24" spans="1:12">
      <c r="A33" s="11">
        <f>COUNTA($A$2:A32)</f>
        <v>27</v>
      </c>
      <c r="B33" s="11">
        <v>31</v>
      </c>
      <c r="C33" s="48" t="s">
        <v>103</v>
      </c>
      <c r="D33" s="12" t="s">
        <v>14</v>
      </c>
      <c r="E33" s="12" t="s">
        <v>99</v>
      </c>
      <c r="F33" s="12" t="s">
        <v>16</v>
      </c>
      <c r="G33" s="12" t="s">
        <v>17</v>
      </c>
      <c r="H33" s="12" t="s">
        <v>67</v>
      </c>
      <c r="I33" s="11">
        <v>66.6</v>
      </c>
      <c r="J33" s="11">
        <f>I33</f>
        <v>66.6</v>
      </c>
      <c r="K33" s="12" t="s">
        <v>19</v>
      </c>
      <c r="L33" s="35"/>
    </row>
    <row r="34" s="3" customFormat="true" ht="24" spans="1:12">
      <c r="A34" s="18"/>
      <c r="B34" s="18">
        <v>32</v>
      </c>
      <c r="C34" s="19" t="s">
        <v>103</v>
      </c>
      <c r="D34" s="19" t="s">
        <v>14</v>
      </c>
      <c r="E34" s="19" t="s">
        <v>99</v>
      </c>
      <c r="F34" s="19" t="s">
        <v>16</v>
      </c>
      <c r="G34" s="19" t="s">
        <v>17</v>
      </c>
      <c r="H34" s="19" t="s">
        <v>67</v>
      </c>
      <c r="I34" s="18">
        <v>13.75</v>
      </c>
      <c r="J34" s="18"/>
      <c r="K34" s="19" t="s">
        <v>32</v>
      </c>
      <c r="L34" s="32" t="s">
        <v>104</v>
      </c>
    </row>
    <row r="35" s="1" customFormat="true" ht="24" spans="1:12">
      <c r="A35" s="11"/>
      <c r="B35" s="11">
        <v>33</v>
      </c>
      <c r="C35" s="48" t="s">
        <v>103</v>
      </c>
      <c r="D35" s="12" t="s">
        <v>14</v>
      </c>
      <c r="E35" s="12" t="s">
        <v>99</v>
      </c>
      <c r="F35" s="12" t="s">
        <v>53</v>
      </c>
      <c r="G35" s="12" t="s">
        <v>105</v>
      </c>
      <c r="H35" s="12" t="s">
        <v>106</v>
      </c>
      <c r="I35" s="11">
        <v>20</v>
      </c>
      <c r="J35" s="11">
        <f>I35</f>
        <v>20</v>
      </c>
      <c r="K35" s="12" t="s">
        <v>19</v>
      </c>
      <c r="L35" s="11"/>
    </row>
    <row r="36" s="2" customFormat="true" ht="35" customHeight="true" spans="1:12">
      <c r="A36" s="15">
        <f>COUNTA($A$2:A35)</f>
        <v>28</v>
      </c>
      <c r="B36" s="15">
        <v>34</v>
      </c>
      <c r="C36" s="22" t="s">
        <v>107</v>
      </c>
      <c r="D36" s="17" t="s">
        <v>14</v>
      </c>
      <c r="E36" s="17" t="s">
        <v>99</v>
      </c>
      <c r="F36" s="17" t="s">
        <v>16</v>
      </c>
      <c r="G36" s="17" t="s">
        <v>17</v>
      </c>
      <c r="H36" s="17" t="s">
        <v>67</v>
      </c>
      <c r="I36" s="15">
        <v>30</v>
      </c>
      <c r="J36" s="36">
        <f>170605.88/10000</f>
        <v>17.060588</v>
      </c>
      <c r="K36" s="17" t="s">
        <v>19</v>
      </c>
      <c r="L36" s="28" t="s">
        <v>108</v>
      </c>
    </row>
    <row r="37" s="2" customFormat="true" ht="24" spans="1:12">
      <c r="A37" s="15"/>
      <c r="B37" s="15">
        <v>35</v>
      </c>
      <c r="C37" s="22" t="s">
        <v>107</v>
      </c>
      <c r="D37" s="17" t="s">
        <v>14</v>
      </c>
      <c r="E37" s="17" t="s">
        <v>99</v>
      </c>
      <c r="F37" s="17" t="s">
        <v>22</v>
      </c>
      <c r="G37" s="17" t="s">
        <v>36</v>
      </c>
      <c r="H37" s="17" t="s">
        <v>37</v>
      </c>
      <c r="I37" s="15">
        <v>50</v>
      </c>
      <c r="J37" s="15">
        <f t="shared" ref="J37:J42" si="0">I37</f>
        <v>50</v>
      </c>
      <c r="K37" s="17" t="s">
        <v>19</v>
      </c>
      <c r="L37" s="28"/>
    </row>
    <row r="38" s="1" customFormat="true" ht="24" spans="1:12">
      <c r="A38" s="11">
        <f>COUNTA($A$2:A37)</f>
        <v>29</v>
      </c>
      <c r="B38" s="11">
        <v>36</v>
      </c>
      <c r="C38" s="48" t="s">
        <v>109</v>
      </c>
      <c r="D38" s="12" t="s">
        <v>14</v>
      </c>
      <c r="E38" s="12" t="s">
        <v>99</v>
      </c>
      <c r="F38" s="12" t="s">
        <v>16</v>
      </c>
      <c r="G38" s="12" t="s">
        <v>17</v>
      </c>
      <c r="H38" s="12" t="s">
        <v>67</v>
      </c>
      <c r="I38" s="11">
        <v>200</v>
      </c>
      <c r="J38" s="15">
        <f t="shared" si="0"/>
        <v>200</v>
      </c>
      <c r="K38" s="12" t="s">
        <v>19</v>
      </c>
      <c r="L38" s="35"/>
    </row>
    <row r="39" s="1" customFormat="true" ht="24" spans="1:12">
      <c r="A39" s="11"/>
      <c r="B39" s="11">
        <v>37</v>
      </c>
      <c r="C39" s="48" t="s">
        <v>109</v>
      </c>
      <c r="D39" s="12" t="s">
        <v>14</v>
      </c>
      <c r="E39" s="12" t="s">
        <v>99</v>
      </c>
      <c r="F39" s="12" t="s">
        <v>22</v>
      </c>
      <c r="G39" s="12" t="s">
        <v>23</v>
      </c>
      <c r="H39" s="12" t="s">
        <v>37</v>
      </c>
      <c r="I39" s="11">
        <v>50</v>
      </c>
      <c r="J39" s="15">
        <f t="shared" si="0"/>
        <v>50</v>
      </c>
      <c r="K39" s="12" t="s">
        <v>19</v>
      </c>
      <c r="L39" s="35"/>
    </row>
    <row r="40" s="2" customFormat="true" ht="35" customHeight="true" spans="1:12">
      <c r="A40" s="15">
        <f>COUNTA($A$2:A39)</f>
        <v>30</v>
      </c>
      <c r="B40" s="15">
        <v>38</v>
      </c>
      <c r="C40" s="22" t="s">
        <v>110</v>
      </c>
      <c r="D40" s="17" t="s">
        <v>111</v>
      </c>
      <c r="E40" s="17" t="s">
        <v>99</v>
      </c>
      <c r="F40" s="17" t="s">
        <v>16</v>
      </c>
      <c r="G40" s="17" t="s">
        <v>17</v>
      </c>
      <c r="H40" s="17" t="s">
        <v>67</v>
      </c>
      <c r="I40" s="15">
        <v>11.295747</v>
      </c>
      <c r="J40" s="15">
        <f t="shared" si="0"/>
        <v>11.295747</v>
      </c>
      <c r="K40" s="17" t="s">
        <v>19</v>
      </c>
      <c r="L40" s="28"/>
    </row>
    <row r="41" s="1" customFormat="true" ht="40" customHeight="true" spans="1:12">
      <c r="A41" s="11">
        <f>COUNTA($A$2:A40)</f>
        <v>31</v>
      </c>
      <c r="B41" s="11">
        <v>39</v>
      </c>
      <c r="C41" s="48" t="s">
        <v>112</v>
      </c>
      <c r="D41" s="12" t="s">
        <v>111</v>
      </c>
      <c r="E41" s="12" t="s">
        <v>99</v>
      </c>
      <c r="F41" s="12" t="s">
        <v>16</v>
      </c>
      <c r="G41" s="12" t="s">
        <v>17</v>
      </c>
      <c r="H41" s="12" t="s">
        <v>54</v>
      </c>
      <c r="I41" s="11">
        <v>37.69</v>
      </c>
      <c r="J41" s="15">
        <f t="shared" si="0"/>
        <v>37.69</v>
      </c>
      <c r="K41" s="12" t="s">
        <v>19</v>
      </c>
      <c r="L41" s="37"/>
    </row>
    <row r="42" s="2" customFormat="true" ht="32" customHeight="true" spans="1:12">
      <c r="A42" s="15">
        <f>COUNTA($A$2:A41)</f>
        <v>32</v>
      </c>
      <c r="B42" s="15">
        <v>40</v>
      </c>
      <c r="C42" s="22" t="s">
        <v>113</v>
      </c>
      <c r="D42" s="17" t="s">
        <v>14</v>
      </c>
      <c r="E42" s="17" t="s">
        <v>99</v>
      </c>
      <c r="F42" s="17" t="s">
        <v>16</v>
      </c>
      <c r="G42" s="17" t="s">
        <v>17</v>
      </c>
      <c r="H42" s="17" t="s">
        <v>54</v>
      </c>
      <c r="I42" s="15">
        <v>119.95</v>
      </c>
      <c r="J42" s="15">
        <f t="shared" si="0"/>
        <v>119.95</v>
      </c>
      <c r="K42" s="17" t="s">
        <v>19</v>
      </c>
      <c r="L42" s="118"/>
    </row>
    <row r="43" s="3" customFormat="true" ht="48" spans="1:12">
      <c r="A43" s="18">
        <f>COUNTA($A$2:A42)</f>
        <v>33</v>
      </c>
      <c r="B43" s="18">
        <v>41</v>
      </c>
      <c r="C43" s="19" t="s">
        <v>114</v>
      </c>
      <c r="D43" s="19" t="s">
        <v>115</v>
      </c>
      <c r="E43" s="19" t="s">
        <v>99</v>
      </c>
      <c r="F43" s="19" t="s">
        <v>16</v>
      </c>
      <c r="G43" s="19" t="s">
        <v>17</v>
      </c>
      <c r="H43" s="19" t="s">
        <v>67</v>
      </c>
      <c r="I43" s="18">
        <v>88.333675</v>
      </c>
      <c r="J43" s="18"/>
      <c r="K43" s="19" t="s">
        <v>32</v>
      </c>
      <c r="L43" s="32" t="s">
        <v>116</v>
      </c>
    </row>
    <row r="44" s="1" customFormat="true" ht="36" customHeight="true" spans="1:12">
      <c r="A44" s="11">
        <f>COUNTA($A$2:A43)</f>
        <v>34</v>
      </c>
      <c r="B44" s="11">
        <v>42</v>
      </c>
      <c r="C44" s="48" t="s">
        <v>117</v>
      </c>
      <c r="D44" s="12" t="s">
        <v>14</v>
      </c>
      <c r="E44" s="12" t="s">
        <v>99</v>
      </c>
      <c r="F44" s="12" t="s">
        <v>16</v>
      </c>
      <c r="G44" s="12" t="s">
        <v>17</v>
      </c>
      <c r="H44" s="12" t="s">
        <v>67</v>
      </c>
      <c r="I44" s="11">
        <v>74.6077</v>
      </c>
      <c r="J44" s="11">
        <f>367614.5/10000</f>
        <v>36.76145</v>
      </c>
      <c r="K44" s="12" t="s">
        <v>19</v>
      </c>
      <c r="L44" s="39" t="s">
        <v>118</v>
      </c>
    </row>
    <row r="45" ht="24" spans="1:12">
      <c r="A45" s="13">
        <f>COUNTA($A$2:A44)</f>
        <v>35</v>
      </c>
      <c r="B45" s="13">
        <v>43</v>
      </c>
      <c r="C45" s="49" t="s">
        <v>119</v>
      </c>
      <c r="D45" s="14" t="s">
        <v>14</v>
      </c>
      <c r="E45" s="14" t="s">
        <v>99</v>
      </c>
      <c r="F45" s="14" t="s">
        <v>16</v>
      </c>
      <c r="G45" s="14" t="s">
        <v>17</v>
      </c>
      <c r="H45" s="14" t="s">
        <v>54</v>
      </c>
      <c r="I45" s="13">
        <v>17.353333</v>
      </c>
      <c r="J45" s="13">
        <f>I45</f>
        <v>17.353333</v>
      </c>
      <c r="K45" s="14" t="s">
        <v>19</v>
      </c>
      <c r="L45" s="29"/>
    </row>
    <row r="46" ht="24" spans="1:12">
      <c r="A46" s="13"/>
      <c r="B46" s="13">
        <v>44</v>
      </c>
      <c r="C46" s="49" t="s">
        <v>119</v>
      </c>
      <c r="D46" s="14" t="s">
        <v>14</v>
      </c>
      <c r="E46" s="14" t="s">
        <v>99</v>
      </c>
      <c r="F46" s="14" t="s">
        <v>53</v>
      </c>
      <c r="G46" s="14" t="s">
        <v>27</v>
      </c>
      <c r="H46" s="14" t="s">
        <v>28</v>
      </c>
      <c r="I46" s="13">
        <v>6.23177</v>
      </c>
      <c r="J46" s="13">
        <f>I46</f>
        <v>6.23177</v>
      </c>
      <c r="K46" s="14" t="s">
        <v>19</v>
      </c>
      <c r="L46" s="29"/>
    </row>
    <row r="47" ht="24" spans="1:12">
      <c r="A47" s="13"/>
      <c r="B47" s="13">
        <v>45</v>
      </c>
      <c r="C47" s="49" t="s">
        <v>119</v>
      </c>
      <c r="D47" s="14" t="s">
        <v>14</v>
      </c>
      <c r="E47" s="14" t="s">
        <v>99</v>
      </c>
      <c r="F47" s="14" t="s">
        <v>22</v>
      </c>
      <c r="G47" s="14" t="s">
        <v>46</v>
      </c>
      <c r="H47" s="14" t="s">
        <v>37</v>
      </c>
      <c r="I47" s="13">
        <v>50</v>
      </c>
      <c r="J47" s="13">
        <f>I47</f>
        <v>50</v>
      </c>
      <c r="K47" s="14" t="s">
        <v>19</v>
      </c>
      <c r="L47" s="29"/>
    </row>
    <row r="48" s="2" customFormat="true" ht="36" spans="1:12">
      <c r="A48" s="15">
        <f>COUNTA($A$2:A47)</f>
        <v>36</v>
      </c>
      <c r="B48" s="15">
        <v>46</v>
      </c>
      <c r="C48" s="16" t="s">
        <v>120</v>
      </c>
      <c r="D48" s="17" t="s">
        <v>111</v>
      </c>
      <c r="E48" s="17" t="s">
        <v>99</v>
      </c>
      <c r="F48" s="17" t="s">
        <v>16</v>
      </c>
      <c r="G48" s="17" t="s">
        <v>27</v>
      </c>
      <c r="H48" s="17" t="s">
        <v>28</v>
      </c>
      <c r="I48" s="15">
        <v>200</v>
      </c>
      <c r="J48" s="15"/>
      <c r="K48" s="17" t="s">
        <v>48</v>
      </c>
      <c r="L48" s="28" t="s">
        <v>121</v>
      </c>
    </row>
    <row r="49" s="3" customFormat="true" ht="36" customHeight="true" spans="1:12">
      <c r="A49" s="18">
        <f>COUNTA($A$2:A48)</f>
        <v>37</v>
      </c>
      <c r="B49" s="18">
        <v>47</v>
      </c>
      <c r="C49" s="19" t="s">
        <v>122</v>
      </c>
      <c r="D49" s="19" t="s">
        <v>111</v>
      </c>
      <c r="E49" s="19" t="s">
        <v>99</v>
      </c>
      <c r="F49" s="19" t="s">
        <v>16</v>
      </c>
      <c r="G49" s="19" t="s">
        <v>27</v>
      </c>
      <c r="H49" s="19" t="s">
        <v>28</v>
      </c>
      <c r="I49" s="18">
        <v>158</v>
      </c>
      <c r="J49" s="18"/>
      <c r="K49" s="19" t="s">
        <v>32</v>
      </c>
      <c r="L49" s="34" t="s">
        <v>123</v>
      </c>
    </row>
    <row r="50" s="3" customFormat="true" ht="36" spans="1:12">
      <c r="A50" s="18">
        <f>COUNTA($A$2:A49)</f>
        <v>38</v>
      </c>
      <c r="B50" s="18">
        <v>48</v>
      </c>
      <c r="C50" s="19" t="s">
        <v>124</v>
      </c>
      <c r="D50" s="19" t="s">
        <v>51</v>
      </c>
      <c r="E50" s="19" t="s">
        <v>99</v>
      </c>
      <c r="F50" s="19" t="s">
        <v>53</v>
      </c>
      <c r="G50" s="19" t="s">
        <v>27</v>
      </c>
      <c r="H50" s="19" t="s">
        <v>125</v>
      </c>
      <c r="I50" s="18">
        <v>103</v>
      </c>
      <c r="J50" s="18"/>
      <c r="K50" s="19" t="s">
        <v>32</v>
      </c>
      <c r="L50" s="32" t="s">
        <v>126</v>
      </c>
    </row>
    <row r="51" s="1" customFormat="true" ht="34" customHeight="true" spans="1:12">
      <c r="A51" s="11">
        <f>COUNTA($A$2:A50)</f>
        <v>39</v>
      </c>
      <c r="B51" s="11">
        <v>49</v>
      </c>
      <c r="C51" s="48" t="s">
        <v>127</v>
      </c>
      <c r="D51" s="12" t="s">
        <v>51</v>
      </c>
      <c r="E51" s="12" t="s">
        <v>99</v>
      </c>
      <c r="F51" s="12" t="s">
        <v>53</v>
      </c>
      <c r="G51" s="12" t="s">
        <v>105</v>
      </c>
      <c r="H51" s="12" t="s">
        <v>106</v>
      </c>
      <c r="I51" s="11">
        <v>20</v>
      </c>
      <c r="J51" s="13">
        <f>I51</f>
        <v>20</v>
      </c>
      <c r="K51" s="12" t="s">
        <v>19</v>
      </c>
      <c r="L51" s="35"/>
    </row>
    <row r="52" s="2" customFormat="true" ht="36" customHeight="true" spans="1:12">
      <c r="A52" s="15">
        <f>COUNTA($A$2:A51)</f>
        <v>40</v>
      </c>
      <c r="B52" s="15">
        <v>50</v>
      </c>
      <c r="C52" s="22" t="s">
        <v>128</v>
      </c>
      <c r="D52" s="17" t="s">
        <v>14</v>
      </c>
      <c r="E52" s="17" t="s">
        <v>99</v>
      </c>
      <c r="F52" s="17" t="s">
        <v>53</v>
      </c>
      <c r="G52" s="17" t="s">
        <v>105</v>
      </c>
      <c r="H52" s="17" t="s">
        <v>106</v>
      </c>
      <c r="I52" s="15">
        <v>20</v>
      </c>
      <c r="J52" s="13">
        <f>I52</f>
        <v>20</v>
      </c>
      <c r="K52" s="17" t="s">
        <v>19</v>
      </c>
      <c r="L52" s="15"/>
    </row>
    <row r="53" s="2" customFormat="true" ht="34" customHeight="true" spans="1:12">
      <c r="A53" s="15"/>
      <c r="B53" s="15">
        <v>51</v>
      </c>
      <c r="C53" s="22" t="s">
        <v>128</v>
      </c>
      <c r="D53" s="17" t="s">
        <v>14</v>
      </c>
      <c r="E53" s="17" t="s">
        <v>99</v>
      </c>
      <c r="F53" s="17" t="s">
        <v>22</v>
      </c>
      <c r="G53" s="17" t="s">
        <v>46</v>
      </c>
      <c r="H53" s="17" t="s">
        <v>37</v>
      </c>
      <c r="I53" s="15">
        <v>50</v>
      </c>
      <c r="J53" s="13">
        <f>I53</f>
        <v>50</v>
      </c>
      <c r="K53" s="17" t="s">
        <v>19</v>
      </c>
      <c r="L53" s="26"/>
    </row>
    <row r="54" s="3" customFormat="true" ht="36" spans="1:12">
      <c r="A54" s="18">
        <f>COUNTA($A$2:A53)</f>
        <v>41</v>
      </c>
      <c r="B54" s="18">
        <v>52</v>
      </c>
      <c r="C54" s="19" t="s">
        <v>129</v>
      </c>
      <c r="D54" s="19" t="s">
        <v>14</v>
      </c>
      <c r="E54" s="19" t="s">
        <v>99</v>
      </c>
      <c r="F54" s="19" t="s">
        <v>53</v>
      </c>
      <c r="G54" s="19" t="s">
        <v>105</v>
      </c>
      <c r="H54" s="19" t="s">
        <v>106</v>
      </c>
      <c r="I54" s="18">
        <v>20</v>
      </c>
      <c r="J54" s="18"/>
      <c r="K54" s="19" t="s">
        <v>32</v>
      </c>
      <c r="L54" s="32" t="s">
        <v>130</v>
      </c>
    </row>
    <row r="55" s="1" customFormat="true" ht="24" spans="1:12">
      <c r="A55" s="11">
        <f>COUNTA($A$2:A54)</f>
        <v>42</v>
      </c>
      <c r="B55" s="11">
        <v>53</v>
      </c>
      <c r="C55" s="48" t="s">
        <v>131</v>
      </c>
      <c r="D55" s="12" t="s">
        <v>132</v>
      </c>
      <c r="E55" s="12" t="s">
        <v>99</v>
      </c>
      <c r="F55" s="12" t="s">
        <v>22</v>
      </c>
      <c r="G55" s="12" t="s">
        <v>40</v>
      </c>
      <c r="H55" s="12" t="s">
        <v>37</v>
      </c>
      <c r="I55" s="11">
        <v>50</v>
      </c>
      <c r="J55" s="13">
        <f>I55</f>
        <v>50</v>
      </c>
      <c r="K55" s="12" t="s">
        <v>19</v>
      </c>
      <c r="L55" s="35"/>
    </row>
    <row r="56" s="1" customFormat="true" ht="36" customHeight="true" spans="1:12">
      <c r="A56" s="11">
        <f>COUNTA($A$2:A55)</f>
        <v>43</v>
      </c>
      <c r="B56" s="11">
        <v>54</v>
      </c>
      <c r="C56" s="12" t="s">
        <v>133</v>
      </c>
      <c r="D56" s="12" t="s">
        <v>51</v>
      </c>
      <c r="E56" s="12" t="s">
        <v>99</v>
      </c>
      <c r="F56" s="12" t="s">
        <v>22</v>
      </c>
      <c r="G56" s="12" t="s">
        <v>23</v>
      </c>
      <c r="H56" s="12" t="s">
        <v>24</v>
      </c>
      <c r="I56" s="11">
        <v>2.6</v>
      </c>
      <c r="J56" s="11"/>
      <c r="K56" s="12" t="s">
        <v>32</v>
      </c>
      <c r="L56" s="24" t="s">
        <v>134</v>
      </c>
    </row>
    <row r="57" s="2" customFormat="true" ht="34" customHeight="true" spans="1:12">
      <c r="A57" s="15">
        <f>COUNTA($A$2:A56)</f>
        <v>44</v>
      </c>
      <c r="B57" s="15">
        <v>55</v>
      </c>
      <c r="C57" s="22" t="s">
        <v>135</v>
      </c>
      <c r="D57" s="17" t="s">
        <v>14</v>
      </c>
      <c r="E57" s="17" t="s">
        <v>99</v>
      </c>
      <c r="F57" s="17" t="s">
        <v>22</v>
      </c>
      <c r="G57" s="17" t="s">
        <v>46</v>
      </c>
      <c r="H57" s="17" t="s">
        <v>37</v>
      </c>
      <c r="I57" s="15">
        <v>24.66</v>
      </c>
      <c r="J57" s="13">
        <f>I57</f>
        <v>24.66</v>
      </c>
      <c r="K57" s="17" t="s">
        <v>19</v>
      </c>
      <c r="L57" s="28"/>
    </row>
    <row r="58" s="1" customFormat="true" ht="24" spans="1:12">
      <c r="A58" s="11">
        <f>COUNTA($A$2:A57)</f>
        <v>45</v>
      </c>
      <c r="B58" s="11">
        <v>56</v>
      </c>
      <c r="C58" s="48" t="s">
        <v>136</v>
      </c>
      <c r="D58" s="12" t="s">
        <v>137</v>
      </c>
      <c r="E58" s="12" t="s">
        <v>99</v>
      </c>
      <c r="F58" s="12" t="s">
        <v>22</v>
      </c>
      <c r="G58" s="12" t="s">
        <v>46</v>
      </c>
      <c r="H58" s="12" t="s">
        <v>37</v>
      </c>
      <c r="I58" s="11">
        <v>50</v>
      </c>
      <c r="J58" s="13">
        <f>I58</f>
        <v>50</v>
      </c>
      <c r="K58" s="12" t="s">
        <v>19</v>
      </c>
      <c r="L58" s="40"/>
    </row>
    <row r="59" s="2" customFormat="true" ht="24" spans="1:12">
      <c r="A59" s="15">
        <f>COUNTA($A$2:A58)</f>
        <v>46</v>
      </c>
      <c r="B59" s="15">
        <v>57</v>
      </c>
      <c r="C59" s="22" t="s">
        <v>138</v>
      </c>
      <c r="D59" s="17" t="s">
        <v>14</v>
      </c>
      <c r="E59" s="17" t="s">
        <v>139</v>
      </c>
      <c r="F59" s="17" t="s">
        <v>22</v>
      </c>
      <c r="G59" s="17" t="s">
        <v>36</v>
      </c>
      <c r="H59" s="17" t="s">
        <v>37</v>
      </c>
      <c r="I59" s="15">
        <v>41.092922</v>
      </c>
      <c r="J59" s="15"/>
      <c r="K59" s="17" t="s">
        <v>32</v>
      </c>
      <c r="L59" s="26" t="s">
        <v>140</v>
      </c>
    </row>
    <row r="60" ht="24" spans="1:12">
      <c r="A60" s="13">
        <f>COUNTA($A$2:A59)</f>
        <v>47</v>
      </c>
      <c r="B60" s="13">
        <v>58</v>
      </c>
      <c r="C60" s="49" t="s">
        <v>141</v>
      </c>
      <c r="D60" s="14" t="s">
        <v>142</v>
      </c>
      <c r="E60" s="14" t="s">
        <v>143</v>
      </c>
      <c r="F60" s="14" t="s">
        <v>16</v>
      </c>
      <c r="G60" s="14" t="s">
        <v>17</v>
      </c>
      <c r="H60" s="14" t="s">
        <v>67</v>
      </c>
      <c r="I60" s="13">
        <v>59.64</v>
      </c>
      <c r="J60" s="13">
        <f>I60</f>
        <v>59.64</v>
      </c>
      <c r="K60" s="14" t="s">
        <v>19</v>
      </c>
      <c r="L60" s="29"/>
    </row>
    <row r="61" ht="24" spans="1:12">
      <c r="A61" s="13">
        <f>COUNTA($A$2:A60)</f>
        <v>48</v>
      </c>
      <c r="B61" s="13">
        <v>59</v>
      </c>
      <c r="C61" s="49" t="s">
        <v>144</v>
      </c>
      <c r="D61" s="14" t="s">
        <v>145</v>
      </c>
      <c r="E61" s="14" t="s">
        <v>143</v>
      </c>
      <c r="F61" s="14" t="s">
        <v>53</v>
      </c>
      <c r="G61" s="14" t="s">
        <v>17</v>
      </c>
      <c r="H61" s="14" t="s">
        <v>54</v>
      </c>
      <c r="I61" s="13">
        <v>150</v>
      </c>
      <c r="J61" s="13">
        <f>I61</f>
        <v>150</v>
      </c>
      <c r="K61" s="14" t="s">
        <v>19</v>
      </c>
      <c r="L61" s="25"/>
    </row>
    <row r="62" s="3" customFormat="true" ht="24" spans="1:12">
      <c r="A62" s="18"/>
      <c r="B62" s="18">
        <v>60</v>
      </c>
      <c r="C62" s="19" t="s">
        <v>144</v>
      </c>
      <c r="D62" s="19" t="s">
        <v>145</v>
      </c>
      <c r="E62" s="19" t="s">
        <v>143</v>
      </c>
      <c r="F62" s="19" t="s">
        <v>53</v>
      </c>
      <c r="G62" s="19" t="s">
        <v>17</v>
      </c>
      <c r="H62" s="19" t="s">
        <v>146</v>
      </c>
      <c r="I62" s="18">
        <v>300</v>
      </c>
      <c r="J62" s="18"/>
      <c r="K62" s="19" t="s">
        <v>32</v>
      </c>
      <c r="L62" s="32" t="s">
        <v>147</v>
      </c>
    </row>
    <row r="63" ht="48" spans="1:12">
      <c r="A63" s="13">
        <f>COUNTA($A$2:A62)</f>
        <v>49</v>
      </c>
      <c r="B63" s="13">
        <v>61</v>
      </c>
      <c r="C63" s="49" t="s">
        <v>148</v>
      </c>
      <c r="D63" s="14" t="s">
        <v>14</v>
      </c>
      <c r="E63" s="14" t="s">
        <v>143</v>
      </c>
      <c r="F63" s="14" t="s">
        <v>16</v>
      </c>
      <c r="G63" s="14" t="s">
        <v>17</v>
      </c>
      <c r="H63" s="14" t="s">
        <v>18</v>
      </c>
      <c r="I63" s="13">
        <v>30</v>
      </c>
      <c r="J63" s="13">
        <f>I63</f>
        <v>30</v>
      </c>
      <c r="K63" s="14" t="s">
        <v>19</v>
      </c>
      <c r="L63" s="29" t="s">
        <v>149</v>
      </c>
    </row>
    <row r="64" s="3" customFormat="true" ht="24" spans="1:12">
      <c r="A64" s="13">
        <f>COUNTA($A$2:A63)</f>
        <v>50</v>
      </c>
      <c r="B64" s="18">
        <v>62</v>
      </c>
      <c r="C64" s="19" t="s">
        <v>150</v>
      </c>
      <c r="D64" s="19" t="s">
        <v>151</v>
      </c>
      <c r="E64" s="19" t="s">
        <v>152</v>
      </c>
      <c r="F64" s="19" t="s">
        <v>53</v>
      </c>
      <c r="G64" s="19" t="s">
        <v>17</v>
      </c>
      <c r="H64" s="19" t="s">
        <v>146</v>
      </c>
      <c r="I64" s="18">
        <v>300</v>
      </c>
      <c r="J64" s="18"/>
      <c r="K64" s="19" t="s">
        <v>32</v>
      </c>
      <c r="L64" s="32" t="s">
        <v>153</v>
      </c>
    </row>
    <row r="65" ht="24" spans="1:12">
      <c r="A65" s="13"/>
      <c r="B65" s="13">
        <v>63</v>
      </c>
      <c r="C65" s="49" t="s">
        <v>150</v>
      </c>
      <c r="D65" s="14" t="s">
        <v>151</v>
      </c>
      <c r="E65" s="14" t="s">
        <v>152</v>
      </c>
      <c r="F65" s="14" t="s">
        <v>53</v>
      </c>
      <c r="G65" s="14" t="s">
        <v>17</v>
      </c>
      <c r="H65" s="14" t="s">
        <v>54</v>
      </c>
      <c r="I65" s="13">
        <v>150</v>
      </c>
      <c r="J65" s="13">
        <f>I65</f>
        <v>150</v>
      </c>
      <c r="K65" s="14" t="s">
        <v>19</v>
      </c>
      <c r="L65" s="30"/>
    </row>
    <row r="66" ht="120" spans="1:12">
      <c r="A66" s="13">
        <f>COUNTA($A$2:A65)</f>
        <v>51</v>
      </c>
      <c r="B66" s="13">
        <v>64</v>
      </c>
      <c r="C66" s="49" t="s">
        <v>154</v>
      </c>
      <c r="D66" s="14" t="s">
        <v>151</v>
      </c>
      <c r="E66" s="14" t="s">
        <v>152</v>
      </c>
      <c r="F66" s="14" t="s">
        <v>22</v>
      </c>
      <c r="G66" s="14" t="s">
        <v>155</v>
      </c>
      <c r="H66" s="14" t="s">
        <v>156</v>
      </c>
      <c r="I66" s="13">
        <v>20</v>
      </c>
      <c r="J66" s="13">
        <f>I66</f>
        <v>20</v>
      </c>
      <c r="K66" s="14" t="s">
        <v>19</v>
      </c>
      <c r="L66" s="25" t="s">
        <v>157</v>
      </c>
    </row>
    <row r="67" s="3" customFormat="true" ht="168" spans="1:12">
      <c r="A67" s="18">
        <f>COUNTA($A$2:A66)</f>
        <v>52</v>
      </c>
      <c r="B67" s="18">
        <v>65</v>
      </c>
      <c r="C67" s="19" t="s">
        <v>158</v>
      </c>
      <c r="D67" s="19" t="s">
        <v>151</v>
      </c>
      <c r="E67" s="19" t="s">
        <v>152</v>
      </c>
      <c r="F67" s="19" t="s">
        <v>22</v>
      </c>
      <c r="G67" s="19" t="s">
        <v>155</v>
      </c>
      <c r="H67" s="19" t="s">
        <v>156</v>
      </c>
      <c r="I67" s="18">
        <v>20</v>
      </c>
      <c r="J67" s="18"/>
      <c r="K67" s="19" t="s">
        <v>32</v>
      </c>
      <c r="L67" s="34" t="s">
        <v>159</v>
      </c>
    </row>
    <row r="68" ht="24" spans="1:12">
      <c r="A68" s="13">
        <f>COUNTA($A$2:A67)</f>
        <v>53</v>
      </c>
      <c r="B68" s="13">
        <v>66</v>
      </c>
      <c r="C68" s="49" t="s">
        <v>160</v>
      </c>
      <c r="D68" s="14" t="s">
        <v>161</v>
      </c>
      <c r="E68" s="14" t="s">
        <v>162</v>
      </c>
      <c r="F68" s="14" t="s">
        <v>53</v>
      </c>
      <c r="G68" s="14" t="s">
        <v>17</v>
      </c>
      <c r="H68" s="14" t="s">
        <v>54</v>
      </c>
      <c r="I68" s="13">
        <v>150</v>
      </c>
      <c r="J68" s="13">
        <f>I68</f>
        <v>150</v>
      </c>
      <c r="K68" s="14" t="s">
        <v>19</v>
      </c>
      <c r="L68" s="29"/>
    </row>
    <row r="69" s="3" customFormat="true" ht="36" spans="1:12">
      <c r="A69" s="18"/>
      <c r="B69" s="18">
        <v>67</v>
      </c>
      <c r="C69" s="19" t="s">
        <v>160</v>
      </c>
      <c r="D69" s="19" t="s">
        <v>161</v>
      </c>
      <c r="E69" s="19" t="s">
        <v>162</v>
      </c>
      <c r="F69" s="19" t="s">
        <v>53</v>
      </c>
      <c r="G69" s="19" t="s">
        <v>17</v>
      </c>
      <c r="H69" s="19" t="s">
        <v>146</v>
      </c>
      <c r="I69" s="18">
        <v>300</v>
      </c>
      <c r="J69" s="18"/>
      <c r="K69" s="19" t="s">
        <v>32</v>
      </c>
      <c r="L69" s="34" t="s">
        <v>163</v>
      </c>
    </row>
    <row r="70" ht="24" spans="1:12">
      <c r="A70" s="13">
        <f>COUNTA($A$2:A69)</f>
        <v>54</v>
      </c>
      <c r="B70" s="13">
        <v>68</v>
      </c>
      <c r="C70" s="49" t="s">
        <v>164</v>
      </c>
      <c r="D70" s="14" t="s">
        <v>161</v>
      </c>
      <c r="E70" s="14" t="s">
        <v>165</v>
      </c>
      <c r="F70" s="14" t="s">
        <v>53</v>
      </c>
      <c r="G70" s="14" t="s">
        <v>17</v>
      </c>
      <c r="H70" s="14" t="s">
        <v>54</v>
      </c>
      <c r="I70" s="13">
        <v>150</v>
      </c>
      <c r="J70" s="13">
        <f>I70</f>
        <v>150</v>
      </c>
      <c r="K70" s="14" t="s">
        <v>19</v>
      </c>
      <c r="L70" s="42"/>
    </row>
    <row r="71" s="3" customFormat="true" ht="24" spans="1:12">
      <c r="A71" s="18">
        <f>COUNTA($A$2:A70)</f>
        <v>55</v>
      </c>
      <c r="B71" s="18">
        <v>69</v>
      </c>
      <c r="C71" s="19" t="s">
        <v>166</v>
      </c>
      <c r="D71" s="19" t="s">
        <v>14</v>
      </c>
      <c r="E71" s="19" t="s">
        <v>165</v>
      </c>
      <c r="F71" s="19" t="s">
        <v>16</v>
      </c>
      <c r="G71" s="19" t="s">
        <v>17</v>
      </c>
      <c r="H71" s="19" t="s">
        <v>67</v>
      </c>
      <c r="I71" s="18">
        <v>156.3</v>
      </c>
      <c r="J71" s="18"/>
      <c r="K71" s="19" t="s">
        <v>32</v>
      </c>
      <c r="L71" s="34" t="s">
        <v>167</v>
      </c>
    </row>
    <row r="72" s="2" customFormat="true" ht="24" spans="1:12">
      <c r="A72" s="15">
        <f>COUNTA($A$2:A71)</f>
        <v>56</v>
      </c>
      <c r="B72" s="15">
        <v>70</v>
      </c>
      <c r="C72" s="22" t="s">
        <v>168</v>
      </c>
      <c r="D72" s="17" t="s">
        <v>169</v>
      </c>
      <c r="E72" s="17" t="s">
        <v>165</v>
      </c>
      <c r="F72" s="17" t="s">
        <v>16</v>
      </c>
      <c r="G72" s="17" t="s">
        <v>17</v>
      </c>
      <c r="H72" s="17" t="s">
        <v>67</v>
      </c>
      <c r="I72" s="15">
        <v>16.2467</v>
      </c>
      <c r="J72" s="15">
        <f>94928.95/10000</f>
        <v>9.492895</v>
      </c>
      <c r="K72" s="17" t="s">
        <v>19</v>
      </c>
      <c r="L72" s="33" t="s">
        <v>170</v>
      </c>
    </row>
    <row r="73" s="2" customFormat="true" ht="24" spans="1:12">
      <c r="A73" s="15"/>
      <c r="B73" s="15">
        <v>71</v>
      </c>
      <c r="C73" s="22" t="s">
        <v>168</v>
      </c>
      <c r="D73" s="17" t="s">
        <v>169</v>
      </c>
      <c r="E73" s="17" t="s">
        <v>165</v>
      </c>
      <c r="F73" s="17" t="s">
        <v>53</v>
      </c>
      <c r="G73" s="17" t="s">
        <v>27</v>
      </c>
      <c r="H73" s="17" t="s">
        <v>28</v>
      </c>
      <c r="I73" s="15">
        <v>7.796</v>
      </c>
      <c r="J73" s="15">
        <f>I73</f>
        <v>7.796</v>
      </c>
      <c r="K73" s="17" t="s">
        <v>19</v>
      </c>
      <c r="L73" s="33"/>
    </row>
    <row r="74" s="2" customFormat="true" ht="24" spans="1:12">
      <c r="A74" s="15"/>
      <c r="B74" s="15">
        <v>72</v>
      </c>
      <c r="C74" s="22" t="s">
        <v>168</v>
      </c>
      <c r="D74" s="17" t="s">
        <v>169</v>
      </c>
      <c r="E74" s="17" t="s">
        <v>165</v>
      </c>
      <c r="F74" s="17" t="s">
        <v>22</v>
      </c>
      <c r="G74" s="17" t="s">
        <v>46</v>
      </c>
      <c r="H74" s="17" t="s">
        <v>37</v>
      </c>
      <c r="I74" s="15">
        <v>50</v>
      </c>
      <c r="J74" s="15">
        <f>I74</f>
        <v>50</v>
      </c>
      <c r="K74" s="17" t="s">
        <v>19</v>
      </c>
      <c r="L74" s="33"/>
    </row>
    <row r="75" ht="24" spans="1:12">
      <c r="A75" s="13">
        <f>COUNTA($A$2:A74)</f>
        <v>57</v>
      </c>
      <c r="B75" s="13">
        <v>73</v>
      </c>
      <c r="C75" s="49" t="s">
        <v>171</v>
      </c>
      <c r="D75" s="14" t="s">
        <v>145</v>
      </c>
      <c r="E75" s="14" t="s">
        <v>165</v>
      </c>
      <c r="F75" s="14" t="s">
        <v>16</v>
      </c>
      <c r="G75" s="14" t="s">
        <v>17</v>
      </c>
      <c r="H75" s="14" t="s">
        <v>54</v>
      </c>
      <c r="I75" s="13">
        <v>150</v>
      </c>
      <c r="J75" s="15">
        <f>I75</f>
        <v>150</v>
      </c>
      <c r="K75" s="14" t="s">
        <v>19</v>
      </c>
      <c r="L75" s="30"/>
    </row>
    <row r="76" s="3" customFormat="true" ht="24" spans="1:12">
      <c r="A76" s="18"/>
      <c r="B76" s="18">
        <v>74</v>
      </c>
      <c r="C76" s="19" t="s">
        <v>171</v>
      </c>
      <c r="D76" s="19" t="s">
        <v>145</v>
      </c>
      <c r="E76" s="19" t="s">
        <v>165</v>
      </c>
      <c r="F76" s="19" t="s">
        <v>16</v>
      </c>
      <c r="G76" s="19" t="s">
        <v>17</v>
      </c>
      <c r="H76" s="19" t="s">
        <v>146</v>
      </c>
      <c r="I76" s="18">
        <v>300</v>
      </c>
      <c r="J76" s="18"/>
      <c r="K76" s="19" t="s">
        <v>32</v>
      </c>
      <c r="L76" s="19" t="s">
        <v>172</v>
      </c>
    </row>
    <row r="77" s="3" customFormat="true" ht="24" spans="1:12">
      <c r="A77" s="18">
        <f>COUNTA($A$2:A76)</f>
        <v>58</v>
      </c>
      <c r="B77" s="18">
        <v>75</v>
      </c>
      <c r="C77" s="19" t="s">
        <v>173</v>
      </c>
      <c r="D77" s="19" t="s">
        <v>14</v>
      </c>
      <c r="E77" s="19" t="s">
        <v>165</v>
      </c>
      <c r="F77" s="19" t="s">
        <v>16</v>
      </c>
      <c r="G77" s="19" t="s">
        <v>17</v>
      </c>
      <c r="H77" s="19" t="s">
        <v>18</v>
      </c>
      <c r="I77" s="18">
        <v>30</v>
      </c>
      <c r="J77" s="18"/>
      <c r="K77" s="19" t="s">
        <v>32</v>
      </c>
      <c r="L77" s="18" t="s">
        <v>86</v>
      </c>
    </row>
    <row r="78" s="3" customFormat="true" ht="24" spans="1:12">
      <c r="A78" s="18">
        <f>COUNTA($A$2:A77)</f>
        <v>59</v>
      </c>
      <c r="B78" s="18">
        <v>76</v>
      </c>
      <c r="C78" s="19" t="s">
        <v>174</v>
      </c>
      <c r="D78" s="19" t="s">
        <v>14</v>
      </c>
      <c r="E78" s="19" t="s">
        <v>165</v>
      </c>
      <c r="F78" s="19" t="s">
        <v>16</v>
      </c>
      <c r="G78" s="19" t="s">
        <v>17</v>
      </c>
      <c r="H78" s="19" t="s">
        <v>18</v>
      </c>
      <c r="I78" s="18">
        <v>30</v>
      </c>
      <c r="J78" s="18"/>
      <c r="K78" s="19" t="s">
        <v>32</v>
      </c>
      <c r="L78" s="18" t="s">
        <v>86</v>
      </c>
    </row>
    <row r="79" ht="24" spans="1:12">
      <c r="A79" s="13">
        <f>COUNTA($A$2:A78)</f>
        <v>60</v>
      </c>
      <c r="B79" s="13">
        <v>77</v>
      </c>
      <c r="C79" s="49" t="s">
        <v>175</v>
      </c>
      <c r="D79" s="14" t="s">
        <v>85</v>
      </c>
      <c r="E79" s="14" t="s">
        <v>165</v>
      </c>
      <c r="F79" s="14" t="s">
        <v>16</v>
      </c>
      <c r="G79" s="14" t="s">
        <v>17</v>
      </c>
      <c r="H79" s="14" t="s">
        <v>18</v>
      </c>
      <c r="I79" s="13">
        <v>30</v>
      </c>
      <c r="J79" s="13">
        <f>I79</f>
        <v>30</v>
      </c>
      <c r="K79" s="14" t="s">
        <v>19</v>
      </c>
      <c r="L79" s="13" t="s">
        <v>20</v>
      </c>
    </row>
    <row r="80" s="2" customFormat="true" ht="24" spans="1:12">
      <c r="A80" s="15">
        <f>COUNTA($A$2:A79)</f>
        <v>61</v>
      </c>
      <c r="B80" s="15">
        <v>78</v>
      </c>
      <c r="C80" s="22" t="s">
        <v>176</v>
      </c>
      <c r="D80" s="17" t="s">
        <v>14</v>
      </c>
      <c r="E80" s="17" t="s">
        <v>165</v>
      </c>
      <c r="F80" s="17" t="s">
        <v>22</v>
      </c>
      <c r="G80" s="17" t="s">
        <v>40</v>
      </c>
      <c r="H80" s="17" t="s">
        <v>37</v>
      </c>
      <c r="I80" s="15">
        <v>18.42</v>
      </c>
      <c r="J80" s="15">
        <v>18.42</v>
      </c>
      <c r="K80" s="17" t="s">
        <v>19</v>
      </c>
      <c r="L80" s="28"/>
    </row>
    <row r="81" s="2" customFormat="true" ht="24" spans="1:12">
      <c r="A81" s="15">
        <f>COUNTA($A$2:A80)</f>
        <v>62</v>
      </c>
      <c r="B81" s="15">
        <v>79</v>
      </c>
      <c r="C81" s="22" t="s">
        <v>177</v>
      </c>
      <c r="D81" s="17" t="s">
        <v>178</v>
      </c>
      <c r="E81" s="17" t="s">
        <v>179</v>
      </c>
      <c r="F81" s="17" t="s">
        <v>22</v>
      </c>
      <c r="G81" s="17" t="s">
        <v>40</v>
      </c>
      <c r="H81" s="17" t="s">
        <v>37</v>
      </c>
      <c r="I81" s="15">
        <v>12.3255</v>
      </c>
      <c r="J81" s="15">
        <f>I81</f>
        <v>12.3255</v>
      </c>
      <c r="K81" s="17" t="s">
        <v>19</v>
      </c>
      <c r="L81" s="28"/>
    </row>
    <row r="90" spans="8:8">
      <c r="H90" s="119"/>
    </row>
    <row r="91" spans="10:10">
      <c r="J91" s="121"/>
    </row>
    <row r="93" spans="7:9">
      <c r="G93" s="120"/>
      <c r="I93" s="120"/>
    </row>
    <row r="95" spans="8:8">
      <c r="H95" s="119"/>
    </row>
    <row r="99" spans="8:8">
      <c r="H99" s="119"/>
    </row>
  </sheetData>
  <autoFilter ref="A2:L81">
    <extLst/>
  </autoFilter>
  <mergeCells count="15">
    <mergeCell ref="A1:L1"/>
    <mergeCell ref="A3:A4"/>
    <mergeCell ref="A21:A22"/>
    <mergeCell ref="A29:A30"/>
    <mergeCell ref="A31:A32"/>
    <mergeCell ref="A33:A35"/>
    <mergeCell ref="A36:A37"/>
    <mergeCell ref="A38:A39"/>
    <mergeCell ref="A45:A47"/>
    <mergeCell ref="A52:A53"/>
    <mergeCell ref="A61:A62"/>
    <mergeCell ref="A64:A65"/>
    <mergeCell ref="A68:A69"/>
    <mergeCell ref="A72:A74"/>
    <mergeCell ref="A75:A76"/>
  </mergeCells>
  <printOptions horizontalCentered="true"/>
  <pageMargins left="0.357638888888889" right="0.357638888888889" top="0.409027777777778" bottom="0.2125" header="0.10625" footer="0.10625"/>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O85"/>
  <sheetViews>
    <sheetView workbookViewId="0">
      <selection activeCell="N15" sqref="N15"/>
    </sheetView>
  </sheetViews>
  <sheetFormatPr defaultColWidth="63.1833333333333" defaultRowHeight="13.5"/>
  <cols>
    <col min="1" max="1" width="8" style="4" customWidth="true"/>
    <col min="2" max="2" width="6.09166666666667" style="4" customWidth="true"/>
    <col min="3" max="3" width="20.0916666666667" style="45" customWidth="true"/>
    <col min="4" max="4" width="9.725" style="6" hidden="true" customWidth="true"/>
    <col min="5" max="5" width="8.26666666666667" style="6" hidden="true" customWidth="true"/>
    <col min="6" max="7" width="9.725" style="6" hidden="true" customWidth="true"/>
    <col min="8" max="8" width="16.725" style="6" customWidth="true"/>
    <col min="9" max="9" width="9.26666666666667" style="6" customWidth="true"/>
    <col min="10" max="10" width="10.9083333333333" style="6" customWidth="true"/>
    <col min="11" max="11" width="11" customWidth="true"/>
    <col min="12" max="12" width="9.54166666666667" style="4" customWidth="true"/>
    <col min="13" max="13" width="45.5416666666667" style="96" customWidth="true"/>
    <col min="14" max="14" width="7" customWidth="true"/>
    <col min="15" max="15" width="34.725" style="6" customWidth="true"/>
    <col min="16" max="16382" width="63.1833333333333" customWidth="true"/>
  </cols>
  <sheetData>
    <row r="1" ht="27" spans="1:11">
      <c r="A1" s="7" t="s">
        <v>0</v>
      </c>
      <c r="B1" s="7"/>
      <c r="C1" s="46"/>
      <c r="D1" s="9"/>
      <c r="E1" s="9"/>
      <c r="F1" s="9"/>
      <c r="G1" s="9"/>
      <c r="H1" s="9"/>
      <c r="I1" s="7"/>
      <c r="J1" s="7"/>
      <c r="K1" s="7"/>
    </row>
    <row r="2" s="4" customFormat="true" ht="27" spans="1:15">
      <c r="A2" s="10" t="s">
        <v>1</v>
      </c>
      <c r="B2" s="10" t="s">
        <v>2</v>
      </c>
      <c r="C2" s="47" t="s">
        <v>3</v>
      </c>
      <c r="D2" s="10" t="s">
        <v>4</v>
      </c>
      <c r="E2" s="10" t="s">
        <v>5</v>
      </c>
      <c r="F2" s="10" t="s">
        <v>6</v>
      </c>
      <c r="G2" s="10" t="s">
        <v>7</v>
      </c>
      <c r="H2" s="10" t="s">
        <v>8</v>
      </c>
      <c r="I2" s="10" t="s">
        <v>9</v>
      </c>
      <c r="J2" s="10" t="s">
        <v>180</v>
      </c>
      <c r="K2" s="10" t="s">
        <v>11</v>
      </c>
      <c r="L2" s="4" t="s">
        <v>181</v>
      </c>
      <c r="M2" s="102" t="s">
        <v>182</v>
      </c>
      <c r="N2" s="103" t="s">
        <v>183</v>
      </c>
      <c r="O2" s="103" t="s">
        <v>184</v>
      </c>
    </row>
    <row r="3" s="1" customFormat="true" ht="24" hidden="true" spans="1:15">
      <c r="A3" s="11">
        <v>1</v>
      </c>
      <c r="B3" s="11">
        <v>1</v>
      </c>
      <c r="C3" s="97" t="s">
        <v>13</v>
      </c>
      <c r="D3" s="12" t="s">
        <v>14</v>
      </c>
      <c r="E3" s="12" t="s">
        <v>15</v>
      </c>
      <c r="F3" s="12" t="s">
        <v>16</v>
      </c>
      <c r="G3" s="12" t="s">
        <v>17</v>
      </c>
      <c r="H3" s="12" t="s">
        <v>18</v>
      </c>
      <c r="I3" s="11">
        <v>30</v>
      </c>
      <c r="J3" s="11"/>
      <c r="K3" s="12" t="s">
        <v>19</v>
      </c>
      <c r="L3" s="99"/>
      <c r="O3" s="41"/>
    </row>
    <row r="4" s="1" customFormat="true" ht="40.5" hidden="true" spans="1:15">
      <c r="A4" s="11"/>
      <c r="B4" s="11">
        <v>2</v>
      </c>
      <c r="C4" s="12" t="s">
        <v>13</v>
      </c>
      <c r="D4" s="12" t="s">
        <v>21</v>
      </c>
      <c r="E4" s="12" t="s">
        <v>15</v>
      </c>
      <c r="F4" s="12" t="s">
        <v>22</v>
      </c>
      <c r="G4" s="12" t="s">
        <v>23</v>
      </c>
      <c r="H4" s="12" t="s">
        <v>24</v>
      </c>
      <c r="I4" s="11">
        <v>18</v>
      </c>
      <c r="J4" s="11"/>
      <c r="K4" s="12" t="s">
        <v>19</v>
      </c>
      <c r="L4" s="99" t="s">
        <v>185</v>
      </c>
      <c r="M4" s="41" t="s">
        <v>186</v>
      </c>
      <c r="N4" s="1" t="s">
        <v>185</v>
      </c>
      <c r="O4" s="41" t="s">
        <v>187</v>
      </c>
    </row>
    <row r="5" ht="24" hidden="true" spans="1:13">
      <c r="A5" s="13">
        <v>2</v>
      </c>
      <c r="B5" s="13">
        <v>3</v>
      </c>
      <c r="C5" s="14" t="s">
        <v>25</v>
      </c>
      <c r="D5" s="14" t="s">
        <v>26</v>
      </c>
      <c r="E5" s="14" t="s">
        <v>15</v>
      </c>
      <c r="F5" s="14" t="s">
        <v>16</v>
      </c>
      <c r="G5" s="14" t="s">
        <v>27</v>
      </c>
      <c r="H5" s="14" t="s">
        <v>28</v>
      </c>
      <c r="I5" s="13">
        <v>200</v>
      </c>
      <c r="J5" s="13"/>
      <c r="K5" s="14" t="s">
        <v>19</v>
      </c>
      <c r="M5"/>
    </row>
    <row r="6" s="2" customFormat="true" ht="24" hidden="true" spans="1:15">
      <c r="A6" s="15">
        <v>3</v>
      </c>
      <c r="B6" s="15">
        <v>4</v>
      </c>
      <c r="C6" s="16" t="s">
        <v>29</v>
      </c>
      <c r="D6" s="17" t="s">
        <v>21</v>
      </c>
      <c r="E6" s="17" t="s">
        <v>15</v>
      </c>
      <c r="F6" s="17" t="s">
        <v>16</v>
      </c>
      <c r="G6" s="17" t="s">
        <v>27</v>
      </c>
      <c r="H6" s="17" t="s">
        <v>28</v>
      </c>
      <c r="I6" s="15">
        <v>30</v>
      </c>
      <c r="J6" s="15"/>
      <c r="K6" s="17" t="s">
        <v>19</v>
      </c>
      <c r="L6" s="100" t="s">
        <v>185</v>
      </c>
      <c r="M6" s="104" t="s">
        <v>188</v>
      </c>
      <c r="N6" s="2" t="s">
        <v>185</v>
      </c>
      <c r="O6" s="105" t="s">
        <v>185</v>
      </c>
    </row>
    <row r="7" s="3" customFormat="true" ht="24" hidden="true" spans="1:15">
      <c r="A7" s="18">
        <v>4</v>
      </c>
      <c r="B7" s="18">
        <v>5</v>
      </c>
      <c r="C7" s="19" t="s">
        <v>30</v>
      </c>
      <c r="D7" s="19" t="s">
        <v>31</v>
      </c>
      <c r="E7" s="19" t="s">
        <v>15</v>
      </c>
      <c r="F7" s="19" t="s">
        <v>16</v>
      </c>
      <c r="G7" s="19" t="s">
        <v>27</v>
      </c>
      <c r="H7" s="19" t="s">
        <v>28</v>
      </c>
      <c r="I7" s="18">
        <v>8</v>
      </c>
      <c r="J7" s="18"/>
      <c r="K7" s="19" t="s">
        <v>32</v>
      </c>
      <c r="O7" s="65"/>
    </row>
    <row r="8" s="2" customFormat="true" ht="54" hidden="true" spans="1:15">
      <c r="A8" s="15">
        <v>5</v>
      </c>
      <c r="B8" s="15">
        <v>6</v>
      </c>
      <c r="C8" s="16" t="s">
        <v>35</v>
      </c>
      <c r="D8" s="17" t="s">
        <v>26</v>
      </c>
      <c r="E8" s="17" t="s">
        <v>15</v>
      </c>
      <c r="F8" s="17" t="s">
        <v>22</v>
      </c>
      <c r="G8" s="17" t="s">
        <v>36</v>
      </c>
      <c r="H8" s="17" t="s">
        <v>37</v>
      </c>
      <c r="I8" s="15">
        <v>19.9116</v>
      </c>
      <c r="J8" s="15"/>
      <c r="K8" s="17" t="s">
        <v>189</v>
      </c>
      <c r="L8" s="100" t="s">
        <v>185</v>
      </c>
      <c r="M8" s="106" t="s">
        <v>190</v>
      </c>
      <c r="N8" s="2" t="s">
        <v>185</v>
      </c>
      <c r="O8" s="107" t="s">
        <v>191</v>
      </c>
    </row>
    <row r="9" s="2" customFormat="true" ht="54" hidden="true" spans="1:15">
      <c r="A9" s="15">
        <v>6</v>
      </c>
      <c r="B9" s="15">
        <v>7</v>
      </c>
      <c r="C9" s="16" t="s">
        <v>38</v>
      </c>
      <c r="D9" s="17" t="s">
        <v>39</v>
      </c>
      <c r="E9" s="17" t="s">
        <v>15</v>
      </c>
      <c r="F9" s="17" t="s">
        <v>22</v>
      </c>
      <c r="G9" s="17" t="s">
        <v>40</v>
      </c>
      <c r="H9" s="17" t="s">
        <v>37</v>
      </c>
      <c r="I9" s="15">
        <v>10.9</v>
      </c>
      <c r="J9" s="15"/>
      <c r="K9" s="17" t="s">
        <v>189</v>
      </c>
      <c r="L9" s="100" t="s">
        <v>185</v>
      </c>
      <c r="M9" s="105" t="s">
        <v>192</v>
      </c>
      <c r="N9" s="2" t="s">
        <v>185</v>
      </c>
      <c r="O9" s="105" t="s">
        <v>193</v>
      </c>
    </row>
    <row r="10" ht="40.5" hidden="true" spans="1:13">
      <c r="A10" s="13"/>
      <c r="B10" s="13">
        <v>8</v>
      </c>
      <c r="C10" s="14" t="s">
        <v>42</v>
      </c>
      <c r="D10" s="14" t="s">
        <v>43</v>
      </c>
      <c r="E10" s="14" t="s">
        <v>15</v>
      </c>
      <c r="F10" s="14" t="s">
        <v>22</v>
      </c>
      <c r="G10" s="14" t="s">
        <v>23</v>
      </c>
      <c r="H10" s="14" t="s">
        <v>37</v>
      </c>
      <c r="I10" s="13">
        <v>28.39</v>
      </c>
      <c r="J10" s="13"/>
      <c r="K10" s="14" t="s">
        <v>189</v>
      </c>
      <c r="L10" s="4" t="s">
        <v>185</v>
      </c>
      <c r="M10" s="6" t="s">
        <v>186</v>
      </c>
    </row>
    <row r="11" s="2" customFormat="true" ht="45" hidden="true" spans="1:15">
      <c r="A11" s="15">
        <v>7</v>
      </c>
      <c r="B11" s="15">
        <v>9</v>
      </c>
      <c r="C11" s="16" t="s">
        <v>44</v>
      </c>
      <c r="D11" s="17" t="s">
        <v>45</v>
      </c>
      <c r="E11" s="17" t="s">
        <v>15</v>
      </c>
      <c r="F11" s="17" t="s">
        <v>22</v>
      </c>
      <c r="G11" s="17" t="s">
        <v>46</v>
      </c>
      <c r="H11" s="17" t="s">
        <v>47</v>
      </c>
      <c r="I11" s="15">
        <v>50</v>
      </c>
      <c r="J11" s="15"/>
      <c r="K11" s="17" t="s">
        <v>189</v>
      </c>
      <c r="L11" s="100" t="s">
        <v>185</v>
      </c>
      <c r="M11" s="107" t="s">
        <v>194</v>
      </c>
      <c r="O11" s="105"/>
    </row>
    <row r="12" ht="81" hidden="true" spans="1:14">
      <c r="A12" s="13">
        <v>8</v>
      </c>
      <c r="B12" s="13">
        <v>10</v>
      </c>
      <c r="C12" s="14" t="s">
        <v>50</v>
      </c>
      <c r="D12" s="14" t="s">
        <v>51</v>
      </c>
      <c r="E12" s="14" t="s">
        <v>52</v>
      </c>
      <c r="F12" s="14" t="s">
        <v>53</v>
      </c>
      <c r="G12" s="14" t="s">
        <v>17</v>
      </c>
      <c r="H12" s="14" t="s">
        <v>54</v>
      </c>
      <c r="I12" s="13">
        <v>150</v>
      </c>
      <c r="J12" s="13"/>
      <c r="K12" s="14" t="s">
        <v>189</v>
      </c>
      <c r="L12" s="4" t="s">
        <v>185</v>
      </c>
      <c r="M12" s="108" t="s">
        <v>195</v>
      </c>
      <c r="N12" t="s">
        <v>185</v>
      </c>
    </row>
    <row r="13" ht="54" hidden="true" spans="1:13">
      <c r="A13" s="13">
        <v>9</v>
      </c>
      <c r="B13" s="13">
        <v>11</v>
      </c>
      <c r="C13" s="14" t="s">
        <v>56</v>
      </c>
      <c r="D13" s="14" t="s">
        <v>14</v>
      </c>
      <c r="E13" s="14" t="s">
        <v>52</v>
      </c>
      <c r="F13" s="14" t="s">
        <v>22</v>
      </c>
      <c r="G13" s="14" t="s">
        <v>36</v>
      </c>
      <c r="H13" s="14" t="s">
        <v>37</v>
      </c>
      <c r="I13" s="13">
        <v>47.37</v>
      </c>
      <c r="J13" s="13"/>
      <c r="K13" s="14" t="s">
        <v>189</v>
      </c>
      <c r="L13" s="4" t="s">
        <v>185</v>
      </c>
      <c r="M13" s="6" t="s">
        <v>196</v>
      </c>
    </row>
    <row r="14" s="2" customFormat="true" ht="81" hidden="true" spans="1:15">
      <c r="A14" s="15">
        <v>10</v>
      </c>
      <c r="B14" s="15">
        <v>12</v>
      </c>
      <c r="C14" s="16" t="s">
        <v>58</v>
      </c>
      <c r="D14" s="17" t="s">
        <v>14</v>
      </c>
      <c r="E14" s="17" t="s">
        <v>52</v>
      </c>
      <c r="F14" s="17" t="s">
        <v>22</v>
      </c>
      <c r="G14" s="17" t="s">
        <v>36</v>
      </c>
      <c r="H14" s="17" t="s">
        <v>37</v>
      </c>
      <c r="I14" s="15">
        <v>21.84</v>
      </c>
      <c r="J14" s="15"/>
      <c r="K14" s="17" t="s">
        <v>189</v>
      </c>
      <c r="L14" s="100" t="s">
        <v>185</v>
      </c>
      <c r="M14" s="105" t="s">
        <v>197</v>
      </c>
      <c r="N14" s="2" t="s">
        <v>185</v>
      </c>
      <c r="O14" s="105" t="s">
        <v>198</v>
      </c>
    </row>
    <row r="15" ht="40.5" spans="1:13">
      <c r="A15" s="13">
        <v>11</v>
      </c>
      <c r="B15" s="13">
        <v>13</v>
      </c>
      <c r="C15" s="14" t="s">
        <v>60</v>
      </c>
      <c r="D15" s="14" t="s">
        <v>14</v>
      </c>
      <c r="E15" s="14" t="s">
        <v>52</v>
      </c>
      <c r="F15" s="14" t="s">
        <v>22</v>
      </c>
      <c r="G15" s="14" t="s">
        <v>36</v>
      </c>
      <c r="H15" s="14" t="s">
        <v>37</v>
      </c>
      <c r="I15" s="13">
        <v>50</v>
      </c>
      <c r="J15" s="13"/>
      <c r="K15" s="14" t="s">
        <v>189</v>
      </c>
      <c r="L15" s="4" t="s">
        <v>185</v>
      </c>
      <c r="M15" s="6" t="s">
        <v>199</v>
      </c>
    </row>
    <row r="16" s="2" customFormat="true" ht="67.5" hidden="true" spans="1:15">
      <c r="A16" s="15">
        <v>12</v>
      </c>
      <c r="B16" s="15">
        <v>14</v>
      </c>
      <c r="C16" s="16" t="s">
        <v>62</v>
      </c>
      <c r="D16" s="17" t="s">
        <v>14</v>
      </c>
      <c r="E16" s="17" t="s">
        <v>52</v>
      </c>
      <c r="F16" s="17" t="s">
        <v>22</v>
      </c>
      <c r="G16" s="17" t="s">
        <v>36</v>
      </c>
      <c r="H16" s="17" t="s">
        <v>37</v>
      </c>
      <c r="I16" s="15">
        <v>50</v>
      </c>
      <c r="J16" s="15"/>
      <c r="K16" s="17" t="s">
        <v>189</v>
      </c>
      <c r="L16" s="100" t="s">
        <v>185</v>
      </c>
      <c r="M16" s="105" t="s">
        <v>200</v>
      </c>
      <c r="O16" s="105"/>
    </row>
    <row r="17" s="2" customFormat="true" ht="36" hidden="true" spans="1:15">
      <c r="A17" s="15">
        <v>13</v>
      </c>
      <c r="B17" s="15">
        <v>15</v>
      </c>
      <c r="C17" s="16" t="s">
        <v>63</v>
      </c>
      <c r="D17" s="17" t="s">
        <v>14</v>
      </c>
      <c r="E17" s="17" t="s">
        <v>52</v>
      </c>
      <c r="F17" s="17" t="s">
        <v>22</v>
      </c>
      <c r="G17" s="17" t="s">
        <v>40</v>
      </c>
      <c r="H17" s="17" t="s">
        <v>37</v>
      </c>
      <c r="I17" s="15">
        <v>8.1765</v>
      </c>
      <c r="J17" s="15"/>
      <c r="K17" s="17" t="s">
        <v>189</v>
      </c>
      <c r="L17" s="100" t="s">
        <v>185</v>
      </c>
      <c r="M17" s="105" t="s">
        <v>201</v>
      </c>
      <c r="N17" s="2" t="s">
        <v>185</v>
      </c>
      <c r="O17" s="105" t="s">
        <v>202</v>
      </c>
    </row>
    <row r="18" s="3" customFormat="true" ht="24" hidden="true" spans="1:15">
      <c r="A18" s="18">
        <v>14</v>
      </c>
      <c r="B18" s="18">
        <v>16</v>
      </c>
      <c r="C18" s="19" t="s">
        <v>65</v>
      </c>
      <c r="D18" s="19" t="s">
        <v>14</v>
      </c>
      <c r="E18" s="19" t="s">
        <v>66</v>
      </c>
      <c r="F18" s="19" t="s">
        <v>16</v>
      </c>
      <c r="G18" s="19" t="s">
        <v>17</v>
      </c>
      <c r="H18" s="19" t="s">
        <v>67</v>
      </c>
      <c r="I18" s="18">
        <v>300</v>
      </c>
      <c r="J18" s="18"/>
      <c r="K18" s="19" t="s">
        <v>32</v>
      </c>
      <c r="O18" s="65"/>
    </row>
    <row r="19" ht="36" hidden="true" spans="1:15">
      <c r="A19" s="13">
        <v>15</v>
      </c>
      <c r="B19" s="13">
        <v>17</v>
      </c>
      <c r="C19" s="14" t="s">
        <v>69</v>
      </c>
      <c r="D19" s="14" t="s">
        <v>70</v>
      </c>
      <c r="E19" s="14" t="s">
        <v>66</v>
      </c>
      <c r="F19" s="14" t="s">
        <v>22</v>
      </c>
      <c r="G19" s="14" t="s">
        <v>71</v>
      </c>
      <c r="H19" s="14" t="s">
        <v>72</v>
      </c>
      <c r="I19" s="13">
        <v>30</v>
      </c>
      <c r="J19" s="13"/>
      <c r="K19" s="14" t="s">
        <v>19</v>
      </c>
      <c r="L19" s="4" t="s">
        <v>185</v>
      </c>
      <c r="M19" s="109" t="s">
        <v>203</v>
      </c>
      <c r="N19" t="s">
        <v>185</v>
      </c>
      <c r="O19" t="s">
        <v>204</v>
      </c>
    </row>
    <row r="20" s="2" customFormat="true" ht="24" hidden="true" spans="1:15">
      <c r="A20" s="15">
        <v>16</v>
      </c>
      <c r="B20" s="15">
        <v>18</v>
      </c>
      <c r="C20" s="16" t="s">
        <v>73</v>
      </c>
      <c r="D20" s="17" t="s">
        <v>74</v>
      </c>
      <c r="E20" s="17" t="s">
        <v>75</v>
      </c>
      <c r="F20" s="17" t="s">
        <v>16</v>
      </c>
      <c r="G20" s="17" t="s">
        <v>17</v>
      </c>
      <c r="H20" s="17" t="s">
        <v>67</v>
      </c>
      <c r="I20" s="15">
        <v>26</v>
      </c>
      <c r="J20" s="15" t="s">
        <v>205</v>
      </c>
      <c r="K20" s="17" t="s">
        <v>32</v>
      </c>
      <c r="L20" s="100" t="s">
        <v>206</v>
      </c>
      <c r="M20" s="2" t="s">
        <v>207</v>
      </c>
      <c r="O20" s="105"/>
    </row>
    <row r="21" s="3" customFormat="true" ht="24" hidden="true" spans="1:15">
      <c r="A21" s="13">
        <v>17</v>
      </c>
      <c r="B21" s="18">
        <v>19</v>
      </c>
      <c r="C21" s="19" t="s">
        <v>77</v>
      </c>
      <c r="D21" s="19" t="s">
        <v>78</v>
      </c>
      <c r="E21" s="19" t="s">
        <v>75</v>
      </c>
      <c r="F21" s="19" t="s">
        <v>16</v>
      </c>
      <c r="G21" s="19" t="s">
        <v>17</v>
      </c>
      <c r="H21" s="19" t="s">
        <v>67</v>
      </c>
      <c r="I21" s="18">
        <v>6.36</v>
      </c>
      <c r="J21" s="18"/>
      <c r="K21" s="19" t="s">
        <v>32</v>
      </c>
      <c r="O21" s="65"/>
    </row>
    <row r="22" s="2" customFormat="true" ht="36" hidden="true" spans="1:15">
      <c r="A22" s="15"/>
      <c r="B22" s="15">
        <v>20</v>
      </c>
      <c r="C22" s="22" t="s">
        <v>77</v>
      </c>
      <c r="D22" s="17" t="s">
        <v>78</v>
      </c>
      <c r="E22" s="17" t="s">
        <v>75</v>
      </c>
      <c r="F22" s="17" t="s">
        <v>22</v>
      </c>
      <c r="G22" s="17" t="s">
        <v>46</v>
      </c>
      <c r="H22" s="17" t="s">
        <v>37</v>
      </c>
      <c r="I22" s="15">
        <v>50</v>
      </c>
      <c r="J22" s="15"/>
      <c r="K22" s="17" t="s">
        <v>19</v>
      </c>
      <c r="L22" s="100"/>
      <c r="M22" s="2" t="s">
        <v>208</v>
      </c>
      <c r="O22" s="105" t="s">
        <v>208</v>
      </c>
    </row>
    <row r="23" s="2" customFormat="true" ht="24" hidden="true" spans="1:15">
      <c r="A23" s="15">
        <v>18</v>
      </c>
      <c r="B23" s="15">
        <v>21</v>
      </c>
      <c r="C23" s="22" t="s">
        <v>81</v>
      </c>
      <c r="D23" s="17" t="s">
        <v>82</v>
      </c>
      <c r="E23" s="17" t="s">
        <v>75</v>
      </c>
      <c r="F23" s="17" t="s">
        <v>16</v>
      </c>
      <c r="G23" s="17" t="s">
        <v>17</v>
      </c>
      <c r="H23" s="17" t="s">
        <v>67</v>
      </c>
      <c r="I23" s="15">
        <v>200</v>
      </c>
      <c r="J23" s="15"/>
      <c r="K23" s="17" t="s">
        <v>19</v>
      </c>
      <c r="L23" s="100"/>
      <c r="O23" s="105"/>
    </row>
    <row r="24" s="3" customFormat="true" ht="24" hidden="true" spans="1:15">
      <c r="A24" s="18">
        <v>19</v>
      </c>
      <c r="B24" s="18">
        <v>22</v>
      </c>
      <c r="C24" s="19" t="s">
        <v>84</v>
      </c>
      <c r="D24" s="19" t="s">
        <v>85</v>
      </c>
      <c r="E24" s="19" t="s">
        <v>75</v>
      </c>
      <c r="F24" s="19" t="s">
        <v>16</v>
      </c>
      <c r="G24" s="19" t="s">
        <v>17</v>
      </c>
      <c r="H24" s="19" t="s">
        <v>18</v>
      </c>
      <c r="I24" s="18">
        <v>30</v>
      </c>
      <c r="J24" s="18"/>
      <c r="K24" s="19" t="s">
        <v>32</v>
      </c>
      <c r="O24" s="65"/>
    </row>
    <row r="25" ht="36" hidden="true" spans="1:15">
      <c r="A25" s="13">
        <v>20</v>
      </c>
      <c r="B25" s="13">
        <v>23</v>
      </c>
      <c r="C25" s="14" t="s">
        <v>87</v>
      </c>
      <c r="D25" s="14" t="s">
        <v>88</v>
      </c>
      <c r="E25" s="14" t="s">
        <v>75</v>
      </c>
      <c r="F25" s="14" t="s">
        <v>22</v>
      </c>
      <c r="G25" s="14" t="s">
        <v>71</v>
      </c>
      <c r="H25" s="14" t="s">
        <v>72</v>
      </c>
      <c r="I25" s="13">
        <v>30</v>
      </c>
      <c r="J25" s="13"/>
      <c r="K25" s="14" t="s">
        <v>189</v>
      </c>
      <c r="L25" s="4" t="s">
        <v>185</v>
      </c>
      <c r="M25" s="110" t="s">
        <v>209</v>
      </c>
      <c r="N25" t="s">
        <v>185</v>
      </c>
      <c r="O25" t="s">
        <v>185</v>
      </c>
    </row>
    <row r="26" ht="54" hidden="true" spans="1:14">
      <c r="A26" s="13">
        <v>21</v>
      </c>
      <c r="B26" s="13">
        <v>24</v>
      </c>
      <c r="C26" s="20" t="s">
        <v>89</v>
      </c>
      <c r="D26" s="14" t="s">
        <v>90</v>
      </c>
      <c r="E26" s="14" t="s">
        <v>75</v>
      </c>
      <c r="F26" s="14" t="s">
        <v>22</v>
      </c>
      <c r="G26" s="14" t="s">
        <v>36</v>
      </c>
      <c r="H26" s="14" t="s">
        <v>37</v>
      </c>
      <c r="I26" s="13">
        <v>34.74</v>
      </c>
      <c r="J26" s="13"/>
      <c r="K26" s="14" t="s">
        <v>189</v>
      </c>
      <c r="L26" s="4" t="s">
        <v>185</v>
      </c>
      <c r="M26" s="6" t="s">
        <v>210</v>
      </c>
      <c r="N26" t="s">
        <v>185</v>
      </c>
    </row>
    <row r="27" s="2" customFormat="true" ht="54" hidden="true" spans="1:15">
      <c r="A27" s="15">
        <v>22</v>
      </c>
      <c r="B27" s="15">
        <v>25</v>
      </c>
      <c r="C27" s="16" t="s">
        <v>92</v>
      </c>
      <c r="D27" s="17" t="s">
        <v>93</v>
      </c>
      <c r="E27" s="17" t="s">
        <v>75</v>
      </c>
      <c r="F27" s="17" t="s">
        <v>22</v>
      </c>
      <c r="G27" s="17" t="s">
        <v>36</v>
      </c>
      <c r="H27" s="17" t="s">
        <v>37</v>
      </c>
      <c r="I27" s="15">
        <v>43.84</v>
      </c>
      <c r="J27" s="15"/>
      <c r="K27" s="17" t="s">
        <v>189</v>
      </c>
      <c r="L27" s="100" t="s">
        <v>185</v>
      </c>
      <c r="M27" s="105" t="s">
        <v>211</v>
      </c>
      <c r="O27" s="105"/>
    </row>
    <row r="28" s="2" customFormat="true" ht="40.5" hidden="true" spans="1:15">
      <c r="A28" s="15">
        <v>23</v>
      </c>
      <c r="B28" s="15">
        <v>26</v>
      </c>
      <c r="C28" s="16" t="s">
        <v>95</v>
      </c>
      <c r="D28" s="17" t="s">
        <v>96</v>
      </c>
      <c r="E28" s="17" t="s">
        <v>75</v>
      </c>
      <c r="F28" s="17" t="s">
        <v>22</v>
      </c>
      <c r="G28" s="17" t="s">
        <v>36</v>
      </c>
      <c r="H28" s="17" t="s">
        <v>37</v>
      </c>
      <c r="I28" s="15">
        <v>17.3</v>
      </c>
      <c r="J28" s="15"/>
      <c r="K28" s="17" t="s">
        <v>189</v>
      </c>
      <c r="L28" s="100" t="s">
        <v>185</v>
      </c>
      <c r="M28" s="105" t="s">
        <v>212</v>
      </c>
      <c r="N28" s="2" t="s">
        <v>185</v>
      </c>
      <c r="O28" s="105" t="s">
        <v>213</v>
      </c>
    </row>
    <row r="29" s="3" customFormat="true" ht="24" hidden="true" spans="1:15">
      <c r="A29" s="18">
        <v>24</v>
      </c>
      <c r="B29" s="18">
        <v>27</v>
      </c>
      <c r="C29" s="19" t="s">
        <v>98</v>
      </c>
      <c r="D29" s="19" t="s">
        <v>14</v>
      </c>
      <c r="E29" s="19" t="s">
        <v>99</v>
      </c>
      <c r="F29" s="19" t="s">
        <v>16</v>
      </c>
      <c r="G29" s="19" t="s">
        <v>17</v>
      </c>
      <c r="H29" s="19" t="s">
        <v>67</v>
      </c>
      <c r="I29" s="18">
        <v>68.38</v>
      </c>
      <c r="J29" s="18"/>
      <c r="K29" s="19" t="s">
        <v>32</v>
      </c>
      <c r="O29" s="65"/>
    </row>
    <row r="30" s="3" customFormat="true" ht="36" hidden="true" spans="1:15">
      <c r="A30" s="18"/>
      <c r="B30" s="18">
        <v>28</v>
      </c>
      <c r="C30" s="19" t="s">
        <v>98</v>
      </c>
      <c r="D30" s="19" t="s">
        <v>14</v>
      </c>
      <c r="E30" s="19" t="s">
        <v>99</v>
      </c>
      <c r="F30" s="19" t="s">
        <v>22</v>
      </c>
      <c r="G30" s="19" t="s">
        <v>46</v>
      </c>
      <c r="H30" s="19" t="s">
        <v>37</v>
      </c>
      <c r="I30" s="18">
        <v>50</v>
      </c>
      <c r="J30" s="18"/>
      <c r="K30" s="19" t="s">
        <v>32</v>
      </c>
      <c r="O30" s="65"/>
    </row>
    <row r="31" ht="24" hidden="true" spans="1:13">
      <c r="A31" s="13">
        <v>25</v>
      </c>
      <c r="B31" s="13">
        <v>29</v>
      </c>
      <c r="C31" s="14" t="s">
        <v>101</v>
      </c>
      <c r="D31" s="14" t="s">
        <v>14</v>
      </c>
      <c r="E31" s="14" t="s">
        <v>99</v>
      </c>
      <c r="F31" s="14" t="s">
        <v>16</v>
      </c>
      <c r="G31" s="14" t="s">
        <v>17</v>
      </c>
      <c r="H31" s="14" t="s">
        <v>67</v>
      </c>
      <c r="I31" s="13">
        <v>300</v>
      </c>
      <c r="J31" s="13"/>
      <c r="K31" s="14" t="s">
        <v>19</v>
      </c>
      <c r="M31" s="6"/>
    </row>
    <row r="32" ht="54" hidden="true" spans="1:15">
      <c r="A32" s="13">
        <v>26</v>
      </c>
      <c r="B32" s="13">
        <v>30</v>
      </c>
      <c r="C32" s="49" t="s">
        <v>101</v>
      </c>
      <c r="D32" s="14" t="s">
        <v>14</v>
      </c>
      <c r="E32" s="14" t="s">
        <v>99</v>
      </c>
      <c r="F32" s="14" t="s">
        <v>22</v>
      </c>
      <c r="G32" s="14" t="s">
        <v>23</v>
      </c>
      <c r="H32" s="14" t="s">
        <v>37</v>
      </c>
      <c r="I32" s="13">
        <v>50</v>
      </c>
      <c r="J32" s="13"/>
      <c r="K32" s="14" t="s">
        <v>189</v>
      </c>
      <c r="M32" s="6" t="s">
        <v>196</v>
      </c>
      <c r="O32" s="6" t="s">
        <v>214</v>
      </c>
    </row>
    <row r="33" s="1" customFormat="true" ht="27" hidden="true" spans="1:15">
      <c r="A33" s="11">
        <v>27</v>
      </c>
      <c r="B33" s="11">
        <v>31</v>
      </c>
      <c r="C33" s="12" t="s">
        <v>103</v>
      </c>
      <c r="D33" s="12" t="s">
        <v>14</v>
      </c>
      <c r="E33" s="12" t="s">
        <v>99</v>
      </c>
      <c r="F33" s="12" t="s">
        <v>16</v>
      </c>
      <c r="G33" s="12" t="s">
        <v>17</v>
      </c>
      <c r="H33" s="12" t="s">
        <v>67</v>
      </c>
      <c r="I33" s="11">
        <v>66.6</v>
      </c>
      <c r="J33" s="11"/>
      <c r="K33" s="12" t="s">
        <v>19</v>
      </c>
      <c r="L33" s="101" t="s">
        <v>185</v>
      </c>
      <c r="M33" s="41" t="s">
        <v>215</v>
      </c>
      <c r="N33" s="1" t="s">
        <v>185</v>
      </c>
      <c r="O33" s="41" t="s">
        <v>204</v>
      </c>
    </row>
    <row r="34" s="3" customFormat="true" ht="24" hidden="true" spans="1:15">
      <c r="A34" s="18"/>
      <c r="B34" s="18">
        <v>32</v>
      </c>
      <c r="C34" s="19" t="s">
        <v>103</v>
      </c>
      <c r="D34" s="19" t="s">
        <v>14</v>
      </c>
      <c r="E34" s="19" t="s">
        <v>99</v>
      </c>
      <c r="F34" s="19" t="s">
        <v>16</v>
      </c>
      <c r="G34" s="19" t="s">
        <v>17</v>
      </c>
      <c r="H34" s="19" t="s">
        <v>67</v>
      </c>
      <c r="I34" s="18">
        <v>13.75</v>
      </c>
      <c r="J34" s="18"/>
      <c r="K34" s="19" t="s">
        <v>32</v>
      </c>
      <c r="O34" s="65"/>
    </row>
    <row r="35" s="1" customFormat="true" ht="24" hidden="true" spans="1:15">
      <c r="A35" s="11"/>
      <c r="B35" s="11">
        <v>33</v>
      </c>
      <c r="C35" s="12" t="s">
        <v>103</v>
      </c>
      <c r="D35" s="12" t="s">
        <v>14</v>
      </c>
      <c r="E35" s="12" t="s">
        <v>99</v>
      </c>
      <c r="F35" s="12" t="s">
        <v>53</v>
      </c>
      <c r="G35" s="12" t="s">
        <v>105</v>
      </c>
      <c r="H35" s="12" t="s">
        <v>106</v>
      </c>
      <c r="I35" s="11">
        <v>20</v>
      </c>
      <c r="J35" s="11"/>
      <c r="K35" s="12" t="s">
        <v>19</v>
      </c>
      <c r="L35" s="99"/>
      <c r="O35" s="41"/>
    </row>
    <row r="36" s="2" customFormat="true" ht="24" hidden="true" spans="1:15">
      <c r="A36" s="15">
        <v>28</v>
      </c>
      <c r="B36" s="15">
        <v>34</v>
      </c>
      <c r="C36" s="22" t="s">
        <v>107</v>
      </c>
      <c r="D36" s="17" t="s">
        <v>14</v>
      </c>
      <c r="E36" s="17" t="s">
        <v>99</v>
      </c>
      <c r="F36" s="17" t="s">
        <v>16</v>
      </c>
      <c r="G36" s="17" t="s">
        <v>17</v>
      </c>
      <c r="H36" s="17" t="s">
        <v>67</v>
      </c>
      <c r="I36" s="15">
        <v>30</v>
      </c>
      <c r="J36" s="36">
        <f>170605.88/10000</f>
        <v>17.060588</v>
      </c>
      <c r="K36" s="17" t="s">
        <v>19</v>
      </c>
      <c r="L36" s="100"/>
      <c r="O36" s="105"/>
    </row>
    <row r="37" s="2" customFormat="true" ht="56.25" hidden="true" spans="1:15">
      <c r="A37" s="15"/>
      <c r="B37" s="15">
        <v>35</v>
      </c>
      <c r="C37" s="16" t="s">
        <v>107</v>
      </c>
      <c r="D37" s="17" t="s">
        <v>14</v>
      </c>
      <c r="E37" s="17" t="s">
        <v>99</v>
      </c>
      <c r="F37" s="17" t="s">
        <v>22</v>
      </c>
      <c r="G37" s="17" t="s">
        <v>36</v>
      </c>
      <c r="H37" s="17" t="s">
        <v>37</v>
      </c>
      <c r="I37" s="15">
        <v>50</v>
      </c>
      <c r="J37" s="15"/>
      <c r="K37" s="17" t="s">
        <v>19</v>
      </c>
      <c r="L37" s="100" t="s">
        <v>185</v>
      </c>
      <c r="M37" s="107" t="s">
        <v>216</v>
      </c>
      <c r="N37" s="2" t="s">
        <v>185</v>
      </c>
      <c r="O37" s="2" t="s">
        <v>217</v>
      </c>
    </row>
    <row r="38" s="1" customFormat="true" ht="24" hidden="true" spans="1:15">
      <c r="A38" s="11">
        <v>29</v>
      </c>
      <c r="B38" s="11">
        <v>36</v>
      </c>
      <c r="C38" s="12" t="s">
        <v>109</v>
      </c>
      <c r="D38" s="12" t="s">
        <v>14</v>
      </c>
      <c r="E38" s="12" t="s">
        <v>99</v>
      </c>
      <c r="F38" s="12" t="s">
        <v>16</v>
      </c>
      <c r="G38" s="12" t="s">
        <v>17</v>
      </c>
      <c r="H38" s="12" t="s">
        <v>67</v>
      </c>
      <c r="I38" s="11">
        <v>200</v>
      </c>
      <c r="J38" s="11"/>
      <c r="K38" s="12" t="s">
        <v>189</v>
      </c>
      <c r="L38" s="99" t="s">
        <v>185</v>
      </c>
      <c r="M38" s="111" t="s">
        <v>218</v>
      </c>
      <c r="N38" s="1" t="s">
        <v>185</v>
      </c>
      <c r="O38" s="41" t="s">
        <v>185</v>
      </c>
    </row>
    <row r="39" s="1" customFormat="true" ht="36" hidden="true" spans="1:15">
      <c r="A39" s="11"/>
      <c r="B39" s="11">
        <v>37</v>
      </c>
      <c r="C39" s="12" t="s">
        <v>109</v>
      </c>
      <c r="D39" s="12" t="s">
        <v>14</v>
      </c>
      <c r="E39" s="12" t="s">
        <v>99</v>
      </c>
      <c r="F39" s="12" t="s">
        <v>22</v>
      </c>
      <c r="G39" s="12" t="s">
        <v>23</v>
      </c>
      <c r="H39" s="12" t="s">
        <v>37</v>
      </c>
      <c r="I39" s="11">
        <v>50</v>
      </c>
      <c r="J39" s="11"/>
      <c r="K39" s="12" t="s">
        <v>19</v>
      </c>
      <c r="L39" s="99" t="s">
        <v>185</v>
      </c>
      <c r="M39" s="111" t="s">
        <v>218</v>
      </c>
      <c r="N39" s="1" t="s">
        <v>185</v>
      </c>
      <c r="O39" s="41" t="s">
        <v>185</v>
      </c>
    </row>
    <row r="40" s="2" customFormat="true" ht="27" hidden="true" spans="1:15">
      <c r="A40" s="15">
        <v>30</v>
      </c>
      <c r="B40" s="15">
        <v>38</v>
      </c>
      <c r="C40" s="16" t="s">
        <v>110</v>
      </c>
      <c r="D40" s="17" t="s">
        <v>111</v>
      </c>
      <c r="E40" s="17" t="s">
        <v>99</v>
      </c>
      <c r="F40" s="17" t="s">
        <v>16</v>
      </c>
      <c r="G40" s="17" t="s">
        <v>17</v>
      </c>
      <c r="H40" s="17" t="s">
        <v>67</v>
      </c>
      <c r="I40" s="15">
        <v>11.295747</v>
      </c>
      <c r="J40" s="15"/>
      <c r="K40" s="17" t="s">
        <v>189</v>
      </c>
      <c r="L40" s="100" t="s">
        <v>185</v>
      </c>
      <c r="M40" s="105" t="s">
        <v>219</v>
      </c>
      <c r="O40" s="105"/>
    </row>
    <row r="41" s="1" customFormat="true" ht="40.5" hidden="true" spans="1:15">
      <c r="A41" s="11">
        <v>31</v>
      </c>
      <c r="B41" s="11">
        <v>39</v>
      </c>
      <c r="C41" s="21" t="s">
        <v>112</v>
      </c>
      <c r="D41" s="12" t="s">
        <v>111</v>
      </c>
      <c r="E41" s="12" t="s">
        <v>99</v>
      </c>
      <c r="F41" s="12" t="s">
        <v>16</v>
      </c>
      <c r="G41" s="12" t="s">
        <v>17</v>
      </c>
      <c r="H41" s="12" t="s">
        <v>54</v>
      </c>
      <c r="I41" s="11">
        <v>37.69</v>
      </c>
      <c r="J41" s="11"/>
      <c r="K41" s="12" t="s">
        <v>189</v>
      </c>
      <c r="L41" s="99" t="s">
        <v>185</v>
      </c>
      <c r="M41" s="41" t="s">
        <v>220</v>
      </c>
      <c r="N41" s="1" t="s">
        <v>185</v>
      </c>
      <c r="O41" s="41" t="s">
        <v>221</v>
      </c>
    </row>
    <row r="42" ht="27" hidden="true" spans="1:15">
      <c r="A42" s="13">
        <v>32</v>
      </c>
      <c r="B42" s="13">
        <v>40</v>
      </c>
      <c r="C42" s="14" t="s">
        <v>113</v>
      </c>
      <c r="D42" s="14" t="s">
        <v>14</v>
      </c>
      <c r="E42" s="14" t="s">
        <v>99</v>
      </c>
      <c r="F42" s="14" t="s">
        <v>16</v>
      </c>
      <c r="G42" s="14" t="s">
        <v>17</v>
      </c>
      <c r="H42" s="14" t="s">
        <v>54</v>
      </c>
      <c r="I42" s="13">
        <v>119.95</v>
      </c>
      <c r="J42" s="13"/>
      <c r="K42" s="14" t="s">
        <v>19</v>
      </c>
      <c r="L42" s="4" t="s">
        <v>185</v>
      </c>
      <c r="M42" s="6" t="s">
        <v>220</v>
      </c>
      <c r="N42" t="s">
        <v>185</v>
      </c>
      <c r="O42" s="6" t="s">
        <v>185</v>
      </c>
    </row>
    <row r="43" s="3" customFormat="true" ht="24" hidden="true" spans="1:15">
      <c r="A43" s="18">
        <v>33</v>
      </c>
      <c r="B43" s="18">
        <v>41</v>
      </c>
      <c r="C43" s="19" t="s">
        <v>114</v>
      </c>
      <c r="D43" s="19" t="s">
        <v>115</v>
      </c>
      <c r="E43" s="19" t="s">
        <v>99</v>
      </c>
      <c r="F43" s="19" t="s">
        <v>16</v>
      </c>
      <c r="G43" s="19" t="s">
        <v>17</v>
      </c>
      <c r="H43" s="19" t="s">
        <v>67</v>
      </c>
      <c r="I43" s="18">
        <v>88.333675</v>
      </c>
      <c r="J43" s="18"/>
      <c r="K43" s="19" t="s">
        <v>32</v>
      </c>
      <c r="O43" s="65"/>
    </row>
    <row r="44" s="1" customFormat="true" ht="24" hidden="true" spans="1:15">
      <c r="A44" s="11">
        <v>34</v>
      </c>
      <c r="B44" s="11">
        <v>42</v>
      </c>
      <c r="C44" s="12" t="s">
        <v>117</v>
      </c>
      <c r="D44" s="12" t="s">
        <v>14</v>
      </c>
      <c r="E44" s="12" t="s">
        <v>99</v>
      </c>
      <c r="F44" s="12" t="s">
        <v>16</v>
      </c>
      <c r="G44" s="12" t="s">
        <v>17</v>
      </c>
      <c r="H44" s="12" t="s">
        <v>67</v>
      </c>
      <c r="I44" s="11">
        <v>74.6077</v>
      </c>
      <c r="J44" s="11"/>
      <c r="K44" s="12" t="s">
        <v>19</v>
      </c>
      <c r="L44" s="99" t="s">
        <v>185</v>
      </c>
      <c r="M44" s="111" t="s">
        <v>222</v>
      </c>
      <c r="N44" s="1" t="s">
        <v>185</v>
      </c>
      <c r="O44" s="41" t="s">
        <v>223</v>
      </c>
    </row>
    <row r="45" s="2" customFormat="true" ht="27" hidden="true" spans="1:15">
      <c r="A45" s="15">
        <v>35</v>
      </c>
      <c r="B45" s="15">
        <v>43</v>
      </c>
      <c r="C45" s="22" t="s">
        <v>119</v>
      </c>
      <c r="D45" s="17" t="s">
        <v>14</v>
      </c>
      <c r="E45" s="17" t="s">
        <v>99</v>
      </c>
      <c r="F45" s="17" t="s">
        <v>16</v>
      </c>
      <c r="G45" s="17" t="s">
        <v>17</v>
      </c>
      <c r="H45" s="17" t="s">
        <v>54</v>
      </c>
      <c r="I45" s="15">
        <v>17.353333</v>
      </c>
      <c r="J45" s="15"/>
      <c r="K45" s="17" t="s">
        <v>189</v>
      </c>
      <c r="L45" s="100"/>
      <c r="M45" s="105" t="s">
        <v>224</v>
      </c>
      <c r="O45" s="105"/>
    </row>
    <row r="46" s="2" customFormat="true" ht="24" hidden="true" spans="1:15">
      <c r="A46" s="15"/>
      <c r="B46" s="15">
        <v>44</v>
      </c>
      <c r="C46" s="22" t="s">
        <v>119</v>
      </c>
      <c r="D46" s="17" t="s">
        <v>14</v>
      </c>
      <c r="E46" s="17" t="s">
        <v>99</v>
      </c>
      <c r="F46" s="17" t="s">
        <v>53</v>
      </c>
      <c r="G46" s="17" t="s">
        <v>27</v>
      </c>
      <c r="H46" s="17" t="s">
        <v>28</v>
      </c>
      <c r="I46" s="15">
        <v>6.23177</v>
      </c>
      <c r="J46" s="15"/>
      <c r="K46" s="17" t="s">
        <v>189</v>
      </c>
      <c r="L46" s="100"/>
      <c r="M46" s="105"/>
      <c r="O46" s="105"/>
    </row>
    <row r="47" s="2" customFormat="true" ht="67.5" hidden="true" spans="1:15">
      <c r="A47" s="15"/>
      <c r="B47" s="15">
        <v>45</v>
      </c>
      <c r="C47" s="16" t="s">
        <v>119</v>
      </c>
      <c r="D47" s="17" t="s">
        <v>14</v>
      </c>
      <c r="E47" s="17" t="s">
        <v>99</v>
      </c>
      <c r="F47" s="17" t="s">
        <v>22</v>
      </c>
      <c r="G47" s="17" t="s">
        <v>46</v>
      </c>
      <c r="H47" s="17" t="s">
        <v>37</v>
      </c>
      <c r="I47" s="15">
        <v>50</v>
      </c>
      <c r="J47" s="15"/>
      <c r="K47" s="17" t="s">
        <v>189</v>
      </c>
      <c r="L47" s="100" t="s">
        <v>185</v>
      </c>
      <c r="M47" s="105" t="s">
        <v>225</v>
      </c>
      <c r="N47" s="2" t="s">
        <v>185</v>
      </c>
      <c r="O47" s="2" t="s">
        <v>204</v>
      </c>
    </row>
    <row r="48" s="2" customFormat="true" ht="40.5" hidden="true" spans="1:15">
      <c r="A48" s="15">
        <v>36</v>
      </c>
      <c r="B48" s="15">
        <v>46</v>
      </c>
      <c r="C48" s="16" t="s">
        <v>120</v>
      </c>
      <c r="D48" s="17" t="s">
        <v>111</v>
      </c>
      <c r="E48" s="17" t="s">
        <v>99</v>
      </c>
      <c r="F48" s="17" t="s">
        <v>16</v>
      </c>
      <c r="G48" s="17" t="s">
        <v>27</v>
      </c>
      <c r="H48" s="17" t="s">
        <v>28</v>
      </c>
      <c r="I48" s="15">
        <v>200</v>
      </c>
      <c r="J48" s="15"/>
      <c r="K48" s="17" t="s">
        <v>189</v>
      </c>
      <c r="L48" s="100" t="s">
        <v>185</v>
      </c>
      <c r="M48" s="105" t="s">
        <v>226</v>
      </c>
      <c r="O48" s="105"/>
    </row>
    <row r="49" s="3" customFormat="true" ht="24" hidden="true" spans="1:15">
      <c r="A49" s="18">
        <v>37</v>
      </c>
      <c r="B49" s="18">
        <v>47</v>
      </c>
      <c r="C49" s="19" t="s">
        <v>122</v>
      </c>
      <c r="D49" s="19" t="s">
        <v>111</v>
      </c>
      <c r="E49" s="19" t="s">
        <v>99</v>
      </c>
      <c r="F49" s="19" t="s">
        <v>16</v>
      </c>
      <c r="G49" s="19" t="s">
        <v>27</v>
      </c>
      <c r="H49" s="19" t="s">
        <v>28</v>
      </c>
      <c r="I49" s="18">
        <v>158</v>
      </c>
      <c r="J49" s="18"/>
      <c r="K49" s="19" t="s">
        <v>32</v>
      </c>
      <c r="O49" s="65"/>
    </row>
    <row r="50" s="3" customFormat="true" ht="24" hidden="true" spans="1:15">
      <c r="A50" s="18">
        <v>38</v>
      </c>
      <c r="B50" s="18">
        <v>48</v>
      </c>
      <c r="C50" s="19" t="s">
        <v>124</v>
      </c>
      <c r="D50" s="19" t="s">
        <v>51</v>
      </c>
      <c r="E50" s="19" t="s">
        <v>99</v>
      </c>
      <c r="F50" s="19" t="s">
        <v>53</v>
      </c>
      <c r="G50" s="19" t="s">
        <v>27</v>
      </c>
      <c r="H50" s="19" t="s">
        <v>125</v>
      </c>
      <c r="I50" s="18">
        <v>103</v>
      </c>
      <c r="J50" s="18"/>
      <c r="K50" s="19" t="s">
        <v>32</v>
      </c>
      <c r="O50" s="65"/>
    </row>
    <row r="51" s="1" customFormat="true" ht="24" hidden="true" spans="1:15">
      <c r="A51" s="11">
        <v>39</v>
      </c>
      <c r="B51" s="11">
        <v>49</v>
      </c>
      <c r="C51" s="12" t="s">
        <v>127</v>
      </c>
      <c r="D51" s="12" t="s">
        <v>51</v>
      </c>
      <c r="E51" s="12" t="s">
        <v>99</v>
      </c>
      <c r="F51" s="12" t="s">
        <v>53</v>
      </c>
      <c r="G51" s="12" t="s">
        <v>105</v>
      </c>
      <c r="H51" s="12" t="s">
        <v>106</v>
      </c>
      <c r="I51" s="11">
        <v>20</v>
      </c>
      <c r="J51" s="11"/>
      <c r="K51" s="12" t="s">
        <v>19</v>
      </c>
      <c r="L51" s="99" t="s">
        <v>185</v>
      </c>
      <c r="M51" s="1" t="s">
        <v>227</v>
      </c>
      <c r="N51" s="1" t="s">
        <v>185</v>
      </c>
      <c r="O51" s="41" t="s">
        <v>185</v>
      </c>
    </row>
    <row r="52" s="2" customFormat="true" ht="24" hidden="true" spans="1:15">
      <c r="A52" s="15">
        <v>40</v>
      </c>
      <c r="B52" s="15">
        <v>50</v>
      </c>
      <c r="C52" s="22" t="s">
        <v>128</v>
      </c>
      <c r="D52" s="17" t="s">
        <v>14</v>
      </c>
      <c r="E52" s="17" t="s">
        <v>99</v>
      </c>
      <c r="F52" s="17" t="s">
        <v>53</v>
      </c>
      <c r="G52" s="17" t="s">
        <v>105</v>
      </c>
      <c r="H52" s="17" t="s">
        <v>106</v>
      </c>
      <c r="I52" s="15">
        <v>20</v>
      </c>
      <c r="J52" s="15"/>
      <c r="K52" s="17" t="s">
        <v>19</v>
      </c>
      <c r="L52" s="100"/>
      <c r="O52" s="105"/>
    </row>
    <row r="53" s="2" customFormat="true" ht="36" hidden="true" spans="1:15">
      <c r="A53" s="15"/>
      <c r="B53" s="15">
        <v>51</v>
      </c>
      <c r="C53" s="16" t="s">
        <v>128</v>
      </c>
      <c r="D53" s="17" t="s">
        <v>14</v>
      </c>
      <c r="E53" s="17" t="s">
        <v>99</v>
      </c>
      <c r="F53" s="17" t="s">
        <v>22</v>
      </c>
      <c r="G53" s="17" t="s">
        <v>46</v>
      </c>
      <c r="H53" s="17" t="s">
        <v>37</v>
      </c>
      <c r="I53" s="15">
        <v>50</v>
      </c>
      <c r="J53" s="15"/>
      <c r="K53" s="17" t="s">
        <v>19</v>
      </c>
      <c r="L53" s="100" t="s">
        <v>185</v>
      </c>
      <c r="M53" s="112" t="s">
        <v>228</v>
      </c>
      <c r="N53" s="2" t="s">
        <v>185</v>
      </c>
      <c r="O53" s="2" t="s">
        <v>185</v>
      </c>
    </row>
    <row r="54" s="3" customFormat="true" ht="24" hidden="true" spans="1:15">
      <c r="A54" s="18">
        <v>41</v>
      </c>
      <c r="B54" s="18">
        <v>52</v>
      </c>
      <c r="C54" s="19" t="s">
        <v>129</v>
      </c>
      <c r="D54" s="19" t="s">
        <v>14</v>
      </c>
      <c r="E54" s="19" t="s">
        <v>99</v>
      </c>
      <c r="F54" s="19" t="s">
        <v>53</v>
      </c>
      <c r="G54" s="19" t="s">
        <v>105</v>
      </c>
      <c r="H54" s="19" t="s">
        <v>106</v>
      </c>
      <c r="I54" s="18">
        <v>20</v>
      </c>
      <c r="J54" s="18"/>
      <c r="K54" s="19" t="s">
        <v>32</v>
      </c>
      <c r="O54" s="65"/>
    </row>
    <row r="55" s="1" customFormat="true" ht="36" hidden="true" spans="1:15">
      <c r="A55" s="11">
        <v>42</v>
      </c>
      <c r="B55" s="11">
        <v>53</v>
      </c>
      <c r="C55" s="12" t="s">
        <v>131</v>
      </c>
      <c r="D55" s="12" t="s">
        <v>132</v>
      </c>
      <c r="E55" s="12" t="s">
        <v>99</v>
      </c>
      <c r="F55" s="12" t="s">
        <v>22</v>
      </c>
      <c r="G55" s="12" t="s">
        <v>40</v>
      </c>
      <c r="H55" s="12" t="s">
        <v>37</v>
      </c>
      <c r="I55" s="11">
        <v>50</v>
      </c>
      <c r="J55" s="11"/>
      <c r="K55" s="12" t="s">
        <v>19</v>
      </c>
      <c r="L55" s="99" t="s">
        <v>185</v>
      </c>
      <c r="M55" s="111" t="s">
        <v>229</v>
      </c>
      <c r="N55" s="1" t="s">
        <v>185</v>
      </c>
      <c r="O55" s="41" t="s">
        <v>230</v>
      </c>
    </row>
    <row r="56" s="1" customFormat="true" ht="94.5" hidden="true" spans="1:15">
      <c r="A56" s="11">
        <v>43</v>
      </c>
      <c r="B56" s="11">
        <v>54</v>
      </c>
      <c r="C56" s="12" t="s">
        <v>133</v>
      </c>
      <c r="D56" s="12" t="s">
        <v>51</v>
      </c>
      <c r="E56" s="12" t="s">
        <v>99</v>
      </c>
      <c r="F56" s="12" t="s">
        <v>22</v>
      </c>
      <c r="G56" s="12" t="s">
        <v>23</v>
      </c>
      <c r="H56" s="12" t="s">
        <v>24</v>
      </c>
      <c r="I56" s="11">
        <v>2.6</v>
      </c>
      <c r="J56" s="11"/>
      <c r="K56" s="12" t="s">
        <v>189</v>
      </c>
      <c r="L56" s="99" t="s">
        <v>185</v>
      </c>
      <c r="M56" s="41" t="s">
        <v>231</v>
      </c>
      <c r="N56" s="99" t="s">
        <v>185</v>
      </c>
      <c r="O56" s="41" t="s">
        <v>232</v>
      </c>
    </row>
    <row r="57" ht="42" hidden="true" spans="1:15">
      <c r="A57" s="13">
        <v>44</v>
      </c>
      <c r="B57" s="13">
        <v>55</v>
      </c>
      <c r="C57" s="14" t="s">
        <v>135</v>
      </c>
      <c r="D57" s="14" t="s">
        <v>14</v>
      </c>
      <c r="E57" s="14" t="s">
        <v>99</v>
      </c>
      <c r="F57" s="14" t="s">
        <v>22</v>
      </c>
      <c r="G57" s="14" t="s">
        <v>46</v>
      </c>
      <c r="H57" s="14" t="s">
        <v>37</v>
      </c>
      <c r="I57" s="13">
        <v>24.66</v>
      </c>
      <c r="J57" s="13"/>
      <c r="K57" s="14" t="s">
        <v>19</v>
      </c>
      <c r="L57" s="4" t="s">
        <v>185</v>
      </c>
      <c r="M57" s="113" t="s">
        <v>233</v>
      </c>
      <c r="N57" s="4" t="s">
        <v>185</v>
      </c>
      <c r="O57" s="4" t="s">
        <v>185</v>
      </c>
    </row>
    <row r="58" s="1" customFormat="true" ht="40.5" hidden="true" spans="1:15">
      <c r="A58" s="11">
        <v>45</v>
      </c>
      <c r="B58" s="11">
        <v>56</v>
      </c>
      <c r="C58" s="12" t="s">
        <v>136</v>
      </c>
      <c r="D58" s="12" t="s">
        <v>137</v>
      </c>
      <c r="E58" s="12" t="s">
        <v>99</v>
      </c>
      <c r="F58" s="12" t="s">
        <v>22</v>
      </c>
      <c r="G58" s="12" t="s">
        <v>46</v>
      </c>
      <c r="H58" s="12" t="s">
        <v>37</v>
      </c>
      <c r="I58" s="11">
        <v>50</v>
      </c>
      <c r="J58" s="11"/>
      <c r="K58" s="12" t="s">
        <v>19</v>
      </c>
      <c r="L58" s="99" t="s">
        <v>185</v>
      </c>
      <c r="M58" s="41" t="s">
        <v>234</v>
      </c>
      <c r="N58" s="1" t="s">
        <v>185</v>
      </c>
      <c r="O58" s="1" t="s">
        <v>235</v>
      </c>
    </row>
    <row r="59" s="2" customFormat="true" ht="36" hidden="true" spans="1:15">
      <c r="A59" s="15">
        <v>46</v>
      </c>
      <c r="B59" s="15">
        <v>57</v>
      </c>
      <c r="C59" s="22" t="s">
        <v>138</v>
      </c>
      <c r="D59" s="17" t="s">
        <v>14</v>
      </c>
      <c r="E59" s="17" t="s">
        <v>139</v>
      </c>
      <c r="F59" s="17" t="s">
        <v>22</v>
      </c>
      <c r="G59" s="17" t="s">
        <v>36</v>
      </c>
      <c r="H59" s="17" t="s">
        <v>37</v>
      </c>
      <c r="I59" s="15">
        <v>41.092922</v>
      </c>
      <c r="J59" s="15"/>
      <c r="K59" s="17" t="s">
        <v>19</v>
      </c>
      <c r="L59" s="100" t="s">
        <v>185</v>
      </c>
      <c r="M59" s="112" t="s">
        <v>218</v>
      </c>
      <c r="N59" s="2" t="s">
        <v>185</v>
      </c>
      <c r="O59" s="2" t="s">
        <v>185</v>
      </c>
    </row>
    <row r="60" ht="24" hidden="true" spans="1:13">
      <c r="A60" s="13">
        <v>47</v>
      </c>
      <c r="B60" s="13">
        <v>58</v>
      </c>
      <c r="C60" s="20" t="s">
        <v>141</v>
      </c>
      <c r="D60" s="14" t="s">
        <v>142</v>
      </c>
      <c r="E60" s="14" t="s">
        <v>143</v>
      </c>
      <c r="F60" s="14" t="s">
        <v>16</v>
      </c>
      <c r="G60" s="14" t="s">
        <v>17</v>
      </c>
      <c r="H60" s="14" t="s">
        <v>67</v>
      </c>
      <c r="I60" s="13">
        <v>59.64</v>
      </c>
      <c r="J60" s="13"/>
      <c r="K60" s="14" t="s">
        <v>189</v>
      </c>
      <c r="L60" s="4" t="s">
        <v>185</v>
      </c>
      <c r="M60" s="114" t="s">
        <v>222</v>
      </c>
    </row>
    <row r="61" s="1" customFormat="true" ht="24" hidden="true" spans="1:15">
      <c r="A61" s="11">
        <v>48</v>
      </c>
      <c r="B61" s="11">
        <v>59</v>
      </c>
      <c r="C61" s="12" t="s">
        <v>144</v>
      </c>
      <c r="D61" s="12" t="s">
        <v>145</v>
      </c>
      <c r="E61" s="12" t="s">
        <v>143</v>
      </c>
      <c r="F61" s="12" t="s">
        <v>53</v>
      </c>
      <c r="G61" s="12" t="s">
        <v>17</v>
      </c>
      <c r="H61" s="12" t="s">
        <v>54</v>
      </c>
      <c r="I61" s="11">
        <v>150</v>
      </c>
      <c r="J61" s="11"/>
      <c r="K61" s="12" t="s">
        <v>19</v>
      </c>
      <c r="L61" s="99" t="s">
        <v>185</v>
      </c>
      <c r="M61" s="1" t="s">
        <v>236</v>
      </c>
      <c r="N61" s="1" t="s">
        <v>185</v>
      </c>
      <c r="O61" s="41"/>
    </row>
    <row r="62" s="3" customFormat="true" ht="24" hidden="true" spans="1:15">
      <c r="A62" s="18"/>
      <c r="B62" s="18">
        <v>60</v>
      </c>
      <c r="C62" s="19" t="s">
        <v>144</v>
      </c>
      <c r="D62" s="19" t="s">
        <v>145</v>
      </c>
      <c r="E62" s="19" t="s">
        <v>143</v>
      </c>
      <c r="F62" s="19" t="s">
        <v>53</v>
      </c>
      <c r="G62" s="19" t="s">
        <v>17</v>
      </c>
      <c r="H62" s="19" t="s">
        <v>146</v>
      </c>
      <c r="I62" s="18">
        <v>300</v>
      </c>
      <c r="J62" s="18"/>
      <c r="K62" s="19" t="s">
        <v>32</v>
      </c>
      <c r="O62" s="65"/>
    </row>
    <row r="63" ht="24" hidden="true" spans="1:13">
      <c r="A63" s="13">
        <v>49</v>
      </c>
      <c r="B63" s="13">
        <v>61</v>
      </c>
      <c r="C63" s="98" t="s">
        <v>148</v>
      </c>
      <c r="D63" s="14" t="s">
        <v>14</v>
      </c>
      <c r="E63" s="14" t="s">
        <v>143</v>
      </c>
      <c r="F63" s="14" t="s">
        <v>16</v>
      </c>
      <c r="G63" s="14" t="s">
        <v>17</v>
      </c>
      <c r="H63" s="14" t="s">
        <v>18</v>
      </c>
      <c r="I63" s="13">
        <v>30</v>
      </c>
      <c r="J63" s="13"/>
      <c r="K63" s="14" t="s">
        <v>19</v>
      </c>
      <c r="M63"/>
    </row>
    <row r="64" s="3" customFormat="true" ht="24" hidden="true" spans="1:15">
      <c r="A64" s="13">
        <v>50</v>
      </c>
      <c r="B64" s="18">
        <v>62</v>
      </c>
      <c r="C64" s="19" t="s">
        <v>150</v>
      </c>
      <c r="D64" s="19" t="s">
        <v>151</v>
      </c>
      <c r="E64" s="19" t="s">
        <v>152</v>
      </c>
      <c r="F64" s="19" t="s">
        <v>53</v>
      </c>
      <c r="G64" s="19" t="s">
        <v>17</v>
      </c>
      <c r="H64" s="19" t="s">
        <v>146</v>
      </c>
      <c r="I64" s="18">
        <v>300</v>
      </c>
      <c r="J64" s="18"/>
      <c r="K64" s="19" t="s">
        <v>32</v>
      </c>
      <c r="O64" s="65"/>
    </row>
    <row r="65" s="1" customFormat="true" ht="24" hidden="true" spans="1:15">
      <c r="A65" s="11"/>
      <c r="B65" s="11">
        <v>63</v>
      </c>
      <c r="C65" s="12" t="s">
        <v>150</v>
      </c>
      <c r="D65" s="12" t="s">
        <v>151</v>
      </c>
      <c r="E65" s="12" t="s">
        <v>152</v>
      </c>
      <c r="F65" s="12" t="s">
        <v>53</v>
      </c>
      <c r="G65" s="12" t="s">
        <v>17</v>
      </c>
      <c r="H65" s="12" t="s">
        <v>54</v>
      </c>
      <c r="I65" s="11">
        <v>150</v>
      </c>
      <c r="J65" s="11"/>
      <c r="K65" s="12" t="s">
        <v>19</v>
      </c>
      <c r="L65" s="99" t="s">
        <v>185</v>
      </c>
      <c r="M65" s="1" t="s">
        <v>236</v>
      </c>
      <c r="N65" s="1" t="s">
        <v>185</v>
      </c>
      <c r="O65" s="41"/>
    </row>
    <row r="66" ht="36" hidden="true" spans="1:13">
      <c r="A66" s="13">
        <v>51</v>
      </c>
      <c r="B66" s="13">
        <v>64</v>
      </c>
      <c r="C66" s="14" t="s">
        <v>154</v>
      </c>
      <c r="D66" s="14" t="s">
        <v>151</v>
      </c>
      <c r="E66" s="14" t="s">
        <v>152</v>
      </c>
      <c r="F66" s="14" t="s">
        <v>22</v>
      </c>
      <c r="G66" s="14" t="s">
        <v>155</v>
      </c>
      <c r="H66" s="14" t="s">
        <v>156</v>
      </c>
      <c r="I66" s="13">
        <v>20</v>
      </c>
      <c r="J66" s="13"/>
      <c r="K66" s="14" t="s">
        <v>189</v>
      </c>
      <c r="M66"/>
    </row>
    <row r="67" s="3" customFormat="true" ht="36" hidden="true" spans="1:15">
      <c r="A67" s="18">
        <v>52</v>
      </c>
      <c r="B67" s="18">
        <v>65</v>
      </c>
      <c r="C67" s="19" t="s">
        <v>158</v>
      </c>
      <c r="D67" s="19" t="s">
        <v>151</v>
      </c>
      <c r="E67" s="19" t="s">
        <v>152</v>
      </c>
      <c r="F67" s="19" t="s">
        <v>22</v>
      </c>
      <c r="G67" s="19" t="s">
        <v>155</v>
      </c>
      <c r="H67" s="19" t="s">
        <v>156</v>
      </c>
      <c r="I67" s="18">
        <v>20</v>
      </c>
      <c r="J67" s="18"/>
      <c r="K67" s="19" t="s">
        <v>32</v>
      </c>
      <c r="O67" s="65"/>
    </row>
    <row r="68" s="1" customFormat="true" ht="24" hidden="true" spans="1:15">
      <c r="A68" s="11">
        <v>53</v>
      </c>
      <c r="B68" s="11">
        <v>66</v>
      </c>
      <c r="C68" s="12" t="s">
        <v>160</v>
      </c>
      <c r="D68" s="12" t="s">
        <v>161</v>
      </c>
      <c r="E68" s="12" t="s">
        <v>162</v>
      </c>
      <c r="F68" s="12" t="s">
        <v>53</v>
      </c>
      <c r="G68" s="12" t="s">
        <v>17</v>
      </c>
      <c r="H68" s="12" t="s">
        <v>54</v>
      </c>
      <c r="I68" s="11">
        <v>150</v>
      </c>
      <c r="J68" s="11"/>
      <c r="K68" s="12" t="s">
        <v>19</v>
      </c>
      <c r="L68" s="99" t="s">
        <v>185</v>
      </c>
      <c r="M68" s="1" t="s">
        <v>236</v>
      </c>
      <c r="N68" s="1" t="s">
        <v>185</v>
      </c>
      <c r="O68" s="41"/>
    </row>
    <row r="69" s="3" customFormat="true" ht="24" hidden="true" spans="1:15">
      <c r="A69" s="18"/>
      <c r="B69" s="18">
        <v>67</v>
      </c>
      <c r="C69" s="19" t="s">
        <v>160</v>
      </c>
      <c r="D69" s="19" t="s">
        <v>161</v>
      </c>
      <c r="E69" s="19" t="s">
        <v>162</v>
      </c>
      <c r="F69" s="19" t="s">
        <v>53</v>
      </c>
      <c r="G69" s="19" t="s">
        <v>17</v>
      </c>
      <c r="H69" s="19" t="s">
        <v>146</v>
      </c>
      <c r="I69" s="18">
        <v>300</v>
      </c>
      <c r="J69" s="18"/>
      <c r="K69" s="19" t="s">
        <v>32</v>
      </c>
      <c r="O69" s="65"/>
    </row>
    <row r="70" ht="24" hidden="true" spans="1:15">
      <c r="A70" s="13">
        <v>54</v>
      </c>
      <c r="B70" s="13">
        <v>68</v>
      </c>
      <c r="C70" s="49" t="s">
        <v>164</v>
      </c>
      <c r="D70" s="14" t="s">
        <v>161</v>
      </c>
      <c r="E70" s="14" t="s">
        <v>165</v>
      </c>
      <c r="F70" s="14" t="s">
        <v>53</v>
      </c>
      <c r="G70" s="14" t="s">
        <v>17</v>
      </c>
      <c r="H70" s="14" t="s">
        <v>54</v>
      </c>
      <c r="I70" s="13">
        <v>150</v>
      </c>
      <c r="J70" s="13"/>
      <c r="K70" s="14" t="s">
        <v>189</v>
      </c>
      <c r="M70" t="s">
        <v>237</v>
      </c>
      <c r="O70" s="6" t="s">
        <v>238</v>
      </c>
    </row>
    <row r="71" s="3" customFormat="true" ht="24" hidden="true" spans="1:15">
      <c r="A71" s="18">
        <v>55</v>
      </c>
      <c r="B71" s="18">
        <v>69</v>
      </c>
      <c r="C71" s="19" t="s">
        <v>166</v>
      </c>
      <c r="D71" s="19" t="s">
        <v>14</v>
      </c>
      <c r="E71" s="19" t="s">
        <v>165</v>
      </c>
      <c r="F71" s="19" t="s">
        <v>16</v>
      </c>
      <c r="G71" s="19" t="s">
        <v>17</v>
      </c>
      <c r="H71" s="19" t="s">
        <v>67</v>
      </c>
      <c r="I71" s="18">
        <v>156.3</v>
      </c>
      <c r="J71" s="18"/>
      <c r="K71" s="19" t="s">
        <v>32</v>
      </c>
      <c r="O71" s="65"/>
    </row>
    <row r="72" s="2" customFormat="true" ht="33.75" hidden="true" spans="1:15">
      <c r="A72" s="15">
        <v>56</v>
      </c>
      <c r="B72" s="15">
        <v>70</v>
      </c>
      <c r="C72" s="17" t="s">
        <v>168</v>
      </c>
      <c r="D72" s="17" t="s">
        <v>169</v>
      </c>
      <c r="E72" s="17" t="s">
        <v>165</v>
      </c>
      <c r="F72" s="17" t="s">
        <v>16</v>
      </c>
      <c r="G72" s="17" t="s">
        <v>17</v>
      </c>
      <c r="H72" s="17" t="s">
        <v>67</v>
      </c>
      <c r="I72" s="15">
        <v>16.2467</v>
      </c>
      <c r="J72" s="15">
        <f>98711.34/10000</f>
        <v>9.871134</v>
      </c>
      <c r="K72" s="17" t="s">
        <v>19</v>
      </c>
      <c r="L72" s="100" t="s">
        <v>185</v>
      </c>
      <c r="M72" s="107" t="s">
        <v>239</v>
      </c>
      <c r="N72" s="2" t="s">
        <v>185</v>
      </c>
      <c r="O72" s="105" t="s">
        <v>204</v>
      </c>
    </row>
    <row r="73" s="2" customFormat="true" ht="24" hidden="true" spans="1:15">
      <c r="A73" s="15"/>
      <c r="B73" s="15">
        <v>71</v>
      </c>
      <c r="C73" s="17" t="s">
        <v>168</v>
      </c>
      <c r="D73" s="17" t="s">
        <v>169</v>
      </c>
      <c r="E73" s="17" t="s">
        <v>165</v>
      </c>
      <c r="F73" s="17" t="s">
        <v>53</v>
      </c>
      <c r="G73" s="17" t="s">
        <v>27</v>
      </c>
      <c r="H73" s="17" t="s">
        <v>28</v>
      </c>
      <c r="I73" s="15">
        <v>7.796</v>
      </c>
      <c r="J73" s="15"/>
      <c r="K73" s="17" t="s">
        <v>19</v>
      </c>
      <c r="L73" s="100" t="s">
        <v>185</v>
      </c>
      <c r="M73" s="104"/>
      <c r="O73" s="105"/>
    </row>
    <row r="74" s="2" customFormat="true" ht="67.5" hidden="true" spans="1:15">
      <c r="A74" s="15"/>
      <c r="B74" s="15">
        <v>72</v>
      </c>
      <c r="C74" s="17" t="s">
        <v>168</v>
      </c>
      <c r="D74" s="17" t="s">
        <v>169</v>
      </c>
      <c r="E74" s="17" t="s">
        <v>165</v>
      </c>
      <c r="F74" s="17" t="s">
        <v>22</v>
      </c>
      <c r="G74" s="17" t="s">
        <v>46</v>
      </c>
      <c r="H74" s="17" t="s">
        <v>37</v>
      </c>
      <c r="I74" s="15">
        <v>50</v>
      </c>
      <c r="J74" s="15"/>
      <c r="K74" s="17" t="s">
        <v>19</v>
      </c>
      <c r="L74" s="100" t="s">
        <v>185</v>
      </c>
      <c r="M74" s="107" t="s">
        <v>240</v>
      </c>
      <c r="N74" s="2" t="s">
        <v>185</v>
      </c>
      <c r="O74" s="105" t="s">
        <v>204</v>
      </c>
    </row>
    <row r="75" s="1" customFormat="true" ht="24" hidden="true" spans="1:15">
      <c r="A75" s="11">
        <v>57</v>
      </c>
      <c r="B75" s="11">
        <v>73</v>
      </c>
      <c r="C75" s="12" t="s">
        <v>171</v>
      </c>
      <c r="D75" s="12" t="s">
        <v>145</v>
      </c>
      <c r="E75" s="12" t="s">
        <v>165</v>
      </c>
      <c r="F75" s="12" t="s">
        <v>16</v>
      </c>
      <c r="G75" s="12" t="s">
        <v>17</v>
      </c>
      <c r="H75" s="12" t="s">
        <v>54</v>
      </c>
      <c r="I75" s="11">
        <v>150</v>
      </c>
      <c r="J75" s="11"/>
      <c r="K75" s="12" t="s">
        <v>189</v>
      </c>
      <c r="L75" s="99" t="s">
        <v>185</v>
      </c>
      <c r="M75" s="1" t="s">
        <v>236</v>
      </c>
      <c r="N75" s="1" t="s">
        <v>185</v>
      </c>
      <c r="O75" s="41"/>
    </row>
    <row r="76" s="3" customFormat="true" ht="24" hidden="true" spans="1:15">
      <c r="A76" s="18"/>
      <c r="B76" s="18">
        <v>74</v>
      </c>
      <c r="C76" s="19" t="s">
        <v>171</v>
      </c>
      <c r="D76" s="19" t="s">
        <v>145</v>
      </c>
      <c r="E76" s="19" t="s">
        <v>165</v>
      </c>
      <c r="F76" s="19" t="s">
        <v>16</v>
      </c>
      <c r="G76" s="19" t="s">
        <v>17</v>
      </c>
      <c r="H76" s="19" t="s">
        <v>146</v>
      </c>
      <c r="I76" s="18">
        <v>300</v>
      </c>
      <c r="J76" s="18"/>
      <c r="K76" s="19" t="s">
        <v>32</v>
      </c>
      <c r="O76" s="65"/>
    </row>
    <row r="77" s="3" customFormat="true" ht="24" hidden="true" spans="1:15">
      <c r="A77" s="18">
        <v>58</v>
      </c>
      <c r="B77" s="18">
        <v>75</v>
      </c>
      <c r="C77" s="19" t="s">
        <v>173</v>
      </c>
      <c r="D77" s="19" t="s">
        <v>14</v>
      </c>
      <c r="E77" s="19" t="s">
        <v>165</v>
      </c>
      <c r="F77" s="19" t="s">
        <v>16</v>
      </c>
      <c r="G77" s="19" t="s">
        <v>17</v>
      </c>
      <c r="H77" s="19" t="s">
        <v>18</v>
      </c>
      <c r="I77" s="18">
        <v>30</v>
      </c>
      <c r="J77" s="18"/>
      <c r="K77" s="19" t="s">
        <v>32</v>
      </c>
      <c r="O77" s="65"/>
    </row>
    <row r="78" s="3" customFormat="true" ht="24" hidden="true" spans="1:15">
      <c r="A78" s="18">
        <v>59</v>
      </c>
      <c r="B78" s="18">
        <v>76</v>
      </c>
      <c r="C78" s="19" t="s">
        <v>174</v>
      </c>
      <c r="D78" s="19" t="s">
        <v>14</v>
      </c>
      <c r="E78" s="19" t="s">
        <v>165</v>
      </c>
      <c r="F78" s="19" t="s">
        <v>16</v>
      </c>
      <c r="G78" s="19" t="s">
        <v>17</v>
      </c>
      <c r="H78" s="19" t="s">
        <v>18</v>
      </c>
      <c r="I78" s="18">
        <v>30</v>
      </c>
      <c r="J78" s="18"/>
      <c r="K78" s="19" t="s">
        <v>32</v>
      </c>
      <c r="O78" s="65"/>
    </row>
    <row r="79" ht="24" hidden="true" spans="1:13">
      <c r="A79" s="13">
        <v>60</v>
      </c>
      <c r="B79" s="13">
        <v>77</v>
      </c>
      <c r="C79" s="98" t="s">
        <v>175</v>
      </c>
      <c r="D79" s="14" t="s">
        <v>85</v>
      </c>
      <c r="E79" s="14" t="s">
        <v>165</v>
      </c>
      <c r="F79" s="14" t="s">
        <v>16</v>
      </c>
      <c r="G79" s="14" t="s">
        <v>17</v>
      </c>
      <c r="H79" s="14" t="s">
        <v>18</v>
      </c>
      <c r="I79" s="13">
        <v>30</v>
      </c>
      <c r="J79" s="13"/>
      <c r="K79" s="14" t="s">
        <v>19</v>
      </c>
      <c r="M79"/>
    </row>
    <row r="80" s="2" customFormat="true" ht="36" hidden="true" spans="1:15">
      <c r="A80" s="15">
        <v>61</v>
      </c>
      <c r="B80" s="15">
        <v>78</v>
      </c>
      <c r="C80" s="22" t="s">
        <v>176</v>
      </c>
      <c r="D80" s="17" t="s">
        <v>14</v>
      </c>
      <c r="E80" s="17" t="s">
        <v>165</v>
      </c>
      <c r="F80" s="17" t="s">
        <v>22</v>
      </c>
      <c r="G80" s="17" t="s">
        <v>40</v>
      </c>
      <c r="H80" s="17" t="s">
        <v>37</v>
      </c>
      <c r="I80" s="15">
        <v>18.42</v>
      </c>
      <c r="J80" s="15"/>
      <c r="K80" s="17" t="s">
        <v>189</v>
      </c>
      <c r="L80" s="100"/>
      <c r="O80" s="105" t="s">
        <v>214</v>
      </c>
    </row>
    <row r="81" s="2" customFormat="true" ht="36" hidden="true" spans="1:15">
      <c r="A81" s="15">
        <v>62</v>
      </c>
      <c r="B81" s="15">
        <v>79</v>
      </c>
      <c r="C81" s="16" t="s">
        <v>177</v>
      </c>
      <c r="D81" s="17" t="s">
        <v>178</v>
      </c>
      <c r="E81" s="17" t="s">
        <v>179</v>
      </c>
      <c r="F81" s="17" t="s">
        <v>22</v>
      </c>
      <c r="G81" s="17" t="s">
        <v>40</v>
      </c>
      <c r="H81" s="17" t="s">
        <v>37</v>
      </c>
      <c r="I81" s="15">
        <v>12.3255</v>
      </c>
      <c r="J81" s="15"/>
      <c r="K81" s="17" t="s">
        <v>19</v>
      </c>
      <c r="L81" s="100" t="s">
        <v>185</v>
      </c>
      <c r="M81" s="107" t="s">
        <v>201</v>
      </c>
      <c r="N81" s="2" t="s">
        <v>185</v>
      </c>
      <c r="O81" s="2" t="s">
        <v>185</v>
      </c>
    </row>
    <row r="85" spans="13:13">
      <c r="M85" s="102"/>
    </row>
  </sheetData>
  <autoFilter ref="A2:O81">
    <filterColumn colId="2">
      <customFilters>
        <customFilter operator="equal" val="西藏圣信工贸有限公司"/>
      </customFilters>
    </filterColumn>
    <extLst/>
  </autoFilter>
  <mergeCells count="14">
    <mergeCell ref="A1:K1"/>
    <mergeCell ref="A3:A4"/>
    <mergeCell ref="A21:A22"/>
    <mergeCell ref="A29:A30"/>
    <mergeCell ref="A33:A35"/>
    <mergeCell ref="A36:A37"/>
    <mergeCell ref="A38:A39"/>
    <mergeCell ref="A45:A47"/>
    <mergeCell ref="A52:A53"/>
    <mergeCell ref="A61:A62"/>
    <mergeCell ref="A64:A65"/>
    <mergeCell ref="A68:A69"/>
    <mergeCell ref="A72:A74"/>
    <mergeCell ref="A75:A7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view="pageBreakPreview" zoomScaleNormal="100" zoomScaleSheetLayoutView="100" workbookViewId="0">
      <pane ySplit="4" topLeftCell="A5" activePane="bottomLeft" state="frozen"/>
      <selection/>
      <selection pane="bottomLeft" activeCell="L3" sqref="L3"/>
    </sheetView>
  </sheetViews>
  <sheetFormatPr defaultColWidth="8.63333333333333" defaultRowHeight="13.5"/>
  <cols>
    <col min="2" max="2" width="28.2666666666667" customWidth="true"/>
    <col min="3" max="3" width="7.90833333333333" customWidth="true"/>
    <col min="4" max="4" width="14.4416666666667" customWidth="true"/>
    <col min="5" max="5" width="7.90833333333333" customWidth="true"/>
    <col min="6" max="6" width="14.4416666666667" customWidth="true"/>
    <col min="7" max="7" width="7.90833333333333" customWidth="true"/>
    <col min="8" max="8" width="14.4416666666667" customWidth="true"/>
    <col min="9" max="9" width="35.2666666666667" customWidth="true"/>
  </cols>
  <sheetData>
    <row r="1" ht="44" customHeight="true" spans="1:9">
      <c r="A1" s="83" t="s">
        <v>241</v>
      </c>
      <c r="B1" s="83"/>
      <c r="C1" s="83"/>
      <c r="D1" s="83"/>
      <c r="E1" s="83"/>
      <c r="F1" s="83"/>
      <c r="G1" s="83"/>
      <c r="H1" s="83"/>
      <c r="I1" s="83"/>
    </row>
    <row r="2" ht="12" customHeight="true" spans="1:9">
      <c r="A2" s="83"/>
      <c r="B2" s="83"/>
      <c r="C2" s="83"/>
      <c r="D2" s="83"/>
      <c r="E2" s="83"/>
      <c r="F2" s="83"/>
      <c r="G2" s="83"/>
      <c r="H2" s="83"/>
      <c r="I2" s="83"/>
    </row>
    <row r="3" s="4" customFormat="true" ht="28" customHeight="true" spans="1:9">
      <c r="A3" s="84" t="s">
        <v>2</v>
      </c>
      <c r="B3" s="84" t="s">
        <v>8</v>
      </c>
      <c r="C3" s="85" t="s">
        <v>242</v>
      </c>
      <c r="D3" s="85"/>
      <c r="E3" s="85" t="s">
        <v>243</v>
      </c>
      <c r="F3" s="85"/>
      <c r="G3" s="85" t="s">
        <v>244</v>
      </c>
      <c r="H3" s="85"/>
      <c r="I3" s="84" t="s">
        <v>12</v>
      </c>
    </row>
    <row r="4" ht="28" customHeight="true" spans="1:9">
      <c r="A4" s="86"/>
      <c r="B4" s="86"/>
      <c r="C4" s="85" t="s">
        <v>245</v>
      </c>
      <c r="D4" s="85" t="s">
        <v>246</v>
      </c>
      <c r="E4" s="85" t="s">
        <v>245</v>
      </c>
      <c r="F4" s="85" t="s">
        <v>246</v>
      </c>
      <c r="G4" s="85" t="s">
        <v>245</v>
      </c>
      <c r="H4" s="85" t="s">
        <v>246</v>
      </c>
      <c r="I4" s="86"/>
    </row>
    <row r="5" ht="28" customHeight="true" spans="1:9">
      <c r="A5" s="87">
        <v>1</v>
      </c>
      <c r="B5" s="87" t="s">
        <v>125</v>
      </c>
      <c r="C5" s="87">
        <v>1</v>
      </c>
      <c r="D5" s="88">
        <v>103</v>
      </c>
      <c r="E5" s="87">
        <v>0</v>
      </c>
      <c r="F5" s="88">
        <v>0</v>
      </c>
      <c r="G5" s="87">
        <v>1</v>
      </c>
      <c r="H5" s="88">
        <v>103</v>
      </c>
      <c r="I5" s="93"/>
    </row>
    <row r="6" ht="28" customHeight="true" spans="1:9">
      <c r="A6" s="87">
        <v>2</v>
      </c>
      <c r="B6" s="87" t="s">
        <v>106</v>
      </c>
      <c r="C6" s="87">
        <v>4</v>
      </c>
      <c r="D6" s="88">
        <v>80</v>
      </c>
      <c r="E6" s="87">
        <v>3</v>
      </c>
      <c r="F6" s="88">
        <v>60</v>
      </c>
      <c r="G6" s="87">
        <v>1</v>
      </c>
      <c r="H6" s="88">
        <v>20</v>
      </c>
      <c r="I6" s="93"/>
    </row>
    <row r="7" ht="28" customHeight="true" spans="1:9">
      <c r="A7" s="87">
        <v>3</v>
      </c>
      <c r="B7" s="87" t="s">
        <v>156</v>
      </c>
      <c r="C7" s="87">
        <v>2</v>
      </c>
      <c r="D7" s="88">
        <v>40</v>
      </c>
      <c r="E7" s="87">
        <v>1</v>
      </c>
      <c r="F7" s="88">
        <v>20</v>
      </c>
      <c r="G7" s="87">
        <v>1</v>
      </c>
      <c r="H7" s="88">
        <v>20</v>
      </c>
      <c r="I7" s="93"/>
    </row>
    <row r="8" ht="28" customHeight="true" spans="1:12">
      <c r="A8" s="87">
        <v>4</v>
      </c>
      <c r="B8" s="87" t="s">
        <v>67</v>
      </c>
      <c r="C8" s="87">
        <v>16</v>
      </c>
      <c r="D8" s="88">
        <v>1617.51</v>
      </c>
      <c r="E8" s="87">
        <v>9</v>
      </c>
      <c r="F8" s="88">
        <v>900.85</v>
      </c>
      <c r="G8" s="87">
        <v>7</v>
      </c>
      <c r="H8" s="88">
        <f>659.12+57.54</f>
        <v>716.66</v>
      </c>
      <c r="I8" s="94" t="s">
        <v>247</v>
      </c>
      <c r="K8">
        <f>F8+H8</f>
        <v>1617.51</v>
      </c>
      <c r="L8">
        <f>D8-K8</f>
        <v>0</v>
      </c>
    </row>
    <row r="9" ht="28" customHeight="true" spans="1:9">
      <c r="A9" s="87">
        <v>5</v>
      </c>
      <c r="B9" s="87" t="s">
        <v>37</v>
      </c>
      <c r="C9" s="87">
        <v>25</v>
      </c>
      <c r="D9" s="88">
        <v>928.97</v>
      </c>
      <c r="E9" s="87">
        <v>21</v>
      </c>
      <c r="F9" s="88">
        <v>809.68</v>
      </c>
      <c r="G9" s="87">
        <v>4</v>
      </c>
      <c r="H9" s="88">
        <v>119.29</v>
      </c>
      <c r="I9" s="93"/>
    </row>
    <row r="10" ht="28" customHeight="true" spans="1:9">
      <c r="A10" s="87">
        <v>6</v>
      </c>
      <c r="B10" s="87" t="s">
        <v>28</v>
      </c>
      <c r="C10" s="87">
        <v>7</v>
      </c>
      <c r="D10" s="88">
        <v>610.03</v>
      </c>
      <c r="E10" s="87">
        <v>4</v>
      </c>
      <c r="F10" s="88">
        <v>244.03</v>
      </c>
      <c r="G10" s="87">
        <v>3</v>
      </c>
      <c r="H10" s="88">
        <v>366</v>
      </c>
      <c r="I10" s="93"/>
    </row>
    <row r="11" ht="28" customHeight="true" spans="1:12">
      <c r="A11" s="87">
        <v>7</v>
      </c>
      <c r="B11" s="87" t="s">
        <v>72</v>
      </c>
      <c r="C11" s="87">
        <v>2</v>
      </c>
      <c r="D11" s="88">
        <v>60</v>
      </c>
      <c r="E11" s="87">
        <v>2</v>
      </c>
      <c r="F11" s="88">
        <v>60</v>
      </c>
      <c r="G11" s="87">
        <v>0</v>
      </c>
      <c r="H11" s="88">
        <v>0</v>
      </c>
      <c r="I11" s="93"/>
      <c r="L11">
        <v>57.54</v>
      </c>
    </row>
    <row r="12" ht="28" customHeight="true" spans="1:9">
      <c r="A12" s="87">
        <v>8</v>
      </c>
      <c r="B12" s="87" t="s">
        <v>146</v>
      </c>
      <c r="C12" s="87">
        <v>4</v>
      </c>
      <c r="D12" s="88">
        <v>1200</v>
      </c>
      <c r="E12" s="87">
        <v>0</v>
      </c>
      <c r="F12" s="88">
        <v>0</v>
      </c>
      <c r="G12" s="87">
        <v>4</v>
      </c>
      <c r="H12" s="88">
        <v>1200</v>
      </c>
      <c r="I12" s="93"/>
    </row>
    <row r="13" ht="28" customHeight="true" spans="1:9">
      <c r="A13" s="87">
        <v>9</v>
      </c>
      <c r="B13" s="87" t="s">
        <v>47</v>
      </c>
      <c r="C13" s="87">
        <v>1</v>
      </c>
      <c r="D13" s="88">
        <v>50</v>
      </c>
      <c r="E13" s="87">
        <v>0</v>
      </c>
      <c r="F13" s="88">
        <v>0</v>
      </c>
      <c r="G13" s="87">
        <v>1</v>
      </c>
      <c r="H13" s="88">
        <v>50</v>
      </c>
      <c r="I13" s="93"/>
    </row>
    <row r="14" ht="28" customHeight="true" spans="1:9">
      <c r="A14" s="87">
        <v>10</v>
      </c>
      <c r="B14" s="87" t="s">
        <v>24</v>
      </c>
      <c r="C14" s="87">
        <v>2</v>
      </c>
      <c r="D14" s="88">
        <v>20.6</v>
      </c>
      <c r="E14" s="87">
        <v>1</v>
      </c>
      <c r="F14" s="88">
        <v>18</v>
      </c>
      <c r="G14" s="87">
        <v>1</v>
      </c>
      <c r="H14" s="88">
        <v>2.6</v>
      </c>
      <c r="I14" s="93"/>
    </row>
    <row r="15" ht="28" customHeight="true" spans="1:9">
      <c r="A15" s="87">
        <v>11</v>
      </c>
      <c r="B15" s="87" t="s">
        <v>18</v>
      </c>
      <c r="C15" s="87">
        <v>6</v>
      </c>
      <c r="D15" s="88">
        <v>180</v>
      </c>
      <c r="E15" s="87">
        <v>3</v>
      </c>
      <c r="F15" s="88">
        <v>90</v>
      </c>
      <c r="G15" s="87">
        <v>3</v>
      </c>
      <c r="H15" s="88">
        <v>90</v>
      </c>
      <c r="I15" s="93"/>
    </row>
    <row r="16" ht="28" customHeight="true" spans="1:9">
      <c r="A16" s="89" t="s">
        <v>248</v>
      </c>
      <c r="B16" s="90"/>
      <c r="C16" s="85">
        <f t="shared" ref="C16:H16" si="0">SUM(C5:C15)</f>
        <v>70</v>
      </c>
      <c r="D16" s="91">
        <f t="shared" si="0"/>
        <v>4890.11</v>
      </c>
      <c r="E16" s="85">
        <f t="shared" si="0"/>
        <v>44</v>
      </c>
      <c r="F16" s="91">
        <f t="shared" si="0"/>
        <v>2202.56</v>
      </c>
      <c r="G16" s="85">
        <f t="shared" si="0"/>
        <v>26</v>
      </c>
      <c r="H16" s="91">
        <f t="shared" si="0"/>
        <v>2687.55</v>
      </c>
      <c r="I16" s="95"/>
    </row>
    <row r="17" ht="28" customHeight="true" spans="1:9">
      <c r="A17" s="87">
        <v>12</v>
      </c>
      <c r="B17" s="87" t="s">
        <v>54</v>
      </c>
      <c r="C17" s="87">
        <v>9</v>
      </c>
      <c r="D17" s="88">
        <v>1074.99</v>
      </c>
      <c r="E17" s="87">
        <v>9</v>
      </c>
      <c r="F17" s="88">
        <v>1074.99</v>
      </c>
      <c r="G17" s="87">
        <v>0</v>
      </c>
      <c r="H17" s="88">
        <v>0</v>
      </c>
      <c r="I17" s="93"/>
    </row>
    <row r="18" ht="28" customHeight="true" spans="1:9">
      <c r="A18" s="89" t="s">
        <v>249</v>
      </c>
      <c r="B18" s="90"/>
      <c r="C18" s="85">
        <f>SUM(C5:C17)</f>
        <v>149</v>
      </c>
      <c r="D18" s="91">
        <f t="shared" ref="D18:H18" si="1">D17+D16</f>
        <v>5965.1</v>
      </c>
      <c r="E18" s="85">
        <f t="shared" si="1"/>
        <v>53</v>
      </c>
      <c r="F18" s="91">
        <f t="shared" si="1"/>
        <v>3277.55</v>
      </c>
      <c r="G18" s="85">
        <f t="shared" si="1"/>
        <v>26</v>
      </c>
      <c r="H18" s="91">
        <f t="shared" si="1"/>
        <v>2687.55</v>
      </c>
      <c r="I18" s="95"/>
    </row>
    <row r="21" spans="8:8">
      <c r="H21">
        <v>57.54</v>
      </c>
    </row>
    <row r="23" spans="8:8">
      <c r="H23">
        <f>H18-H21</f>
        <v>2630.01</v>
      </c>
    </row>
    <row r="25" spans="4:4">
      <c r="D25" s="92">
        <v>5965.101447</v>
      </c>
    </row>
    <row r="26" spans="4:4">
      <c r="D26" s="92">
        <f>D18-D25</f>
        <v>-0.00144699999964359</v>
      </c>
    </row>
  </sheetData>
  <mergeCells count="9">
    <mergeCell ref="A1:I1"/>
    <mergeCell ref="C3:D3"/>
    <mergeCell ref="E3:F3"/>
    <mergeCell ref="G3:H3"/>
    <mergeCell ref="A16:B16"/>
    <mergeCell ref="A18:B18"/>
    <mergeCell ref="A3:A4"/>
    <mergeCell ref="B3:B4"/>
    <mergeCell ref="I3:I4"/>
  </mergeCells>
  <pageMargins left="0.75" right="0.75" top="1" bottom="1" header="0.5" footer="0.5"/>
  <pageSetup paperSize="9" scale="6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tabSelected="1" workbookViewId="0">
      <selection activeCell="F8" sqref="F8"/>
    </sheetView>
  </sheetViews>
  <sheetFormatPr defaultColWidth="63.1833333333333" defaultRowHeight="13.5" outlineLevelCol="5"/>
  <cols>
    <col min="1" max="1" width="6.09166666666667" style="68" customWidth="true"/>
    <col min="2" max="2" width="34.125" style="45" customWidth="true"/>
    <col min="3" max="3" width="23.25" style="69" customWidth="true"/>
    <col min="4" max="4" width="17.25" style="70" customWidth="true"/>
    <col min="5" max="6" width="21.725" style="67" customWidth="true"/>
    <col min="7" max="16375" width="63.1833333333333" style="67" customWidth="true"/>
    <col min="16376" max="16377" width="63.1833333333333" style="67"/>
  </cols>
  <sheetData>
    <row r="1" s="67" customFormat="true" ht="34" customHeight="true" spans="1:4">
      <c r="A1" s="71" t="s">
        <v>250</v>
      </c>
      <c r="B1" s="71"/>
      <c r="C1" s="71"/>
      <c r="D1" s="71"/>
    </row>
    <row r="2" s="67" customFormat="true" ht="17" customHeight="true" spans="1:4">
      <c r="A2" s="72"/>
      <c r="B2" s="72"/>
      <c r="C2" s="72"/>
      <c r="D2" s="73" t="s">
        <v>251</v>
      </c>
    </row>
    <row r="3" s="67" customFormat="true" ht="23" customHeight="true" spans="1:4">
      <c r="A3" s="74" t="s">
        <v>2</v>
      </c>
      <c r="B3" s="74" t="s">
        <v>3</v>
      </c>
      <c r="C3" s="74" t="s">
        <v>252</v>
      </c>
      <c r="D3" s="74" t="s">
        <v>253</v>
      </c>
    </row>
    <row r="4" s="67" customFormat="true" ht="23" customHeight="true" spans="1:6">
      <c r="A4" s="75">
        <v>1</v>
      </c>
      <c r="B4" s="76" t="s">
        <v>13</v>
      </c>
      <c r="C4" s="76" t="s">
        <v>18</v>
      </c>
      <c r="D4" s="77">
        <v>30</v>
      </c>
      <c r="E4" s="82"/>
      <c r="F4" s="82"/>
    </row>
    <row r="5" s="67" customFormat="true" ht="23" customHeight="true" spans="1:6">
      <c r="A5" s="75">
        <v>2</v>
      </c>
      <c r="B5" s="76" t="s">
        <v>13</v>
      </c>
      <c r="C5" s="76" t="s">
        <v>24</v>
      </c>
      <c r="D5" s="77">
        <v>18</v>
      </c>
      <c r="E5" s="82"/>
      <c r="F5" s="82"/>
    </row>
    <row r="6" s="67" customFormat="true" ht="23" customHeight="true" spans="1:6">
      <c r="A6" s="75">
        <v>3</v>
      </c>
      <c r="B6" s="76" t="s">
        <v>25</v>
      </c>
      <c r="C6" s="76" t="s">
        <v>28</v>
      </c>
      <c r="D6" s="77">
        <v>200</v>
      </c>
      <c r="E6" s="82"/>
      <c r="F6" s="82"/>
    </row>
    <row r="7" s="67" customFormat="true" ht="23" customHeight="true" spans="1:6">
      <c r="A7" s="75">
        <v>4</v>
      </c>
      <c r="B7" s="76" t="s">
        <v>29</v>
      </c>
      <c r="C7" s="76" t="s">
        <v>28</v>
      </c>
      <c r="D7" s="77">
        <v>30</v>
      </c>
      <c r="E7" s="82"/>
      <c r="F7" s="82"/>
    </row>
    <row r="8" s="67" customFormat="true" ht="23" customHeight="true" spans="1:6">
      <c r="A8" s="75">
        <v>5</v>
      </c>
      <c r="B8" s="76" t="s">
        <v>35</v>
      </c>
      <c r="C8" s="76" t="s">
        <v>37</v>
      </c>
      <c r="D8" s="77">
        <v>19.91</v>
      </c>
      <c r="E8" s="82"/>
      <c r="F8" s="82"/>
    </row>
    <row r="9" s="67" customFormat="true" ht="23" customHeight="true" spans="1:6">
      <c r="A9" s="75">
        <v>6</v>
      </c>
      <c r="B9" s="76" t="s">
        <v>42</v>
      </c>
      <c r="C9" s="76" t="s">
        <v>37</v>
      </c>
      <c r="D9" s="77">
        <v>28.39</v>
      </c>
      <c r="E9" s="82"/>
      <c r="F9" s="82"/>
    </row>
    <row r="10" s="67" customFormat="true" ht="23" customHeight="true" spans="1:6">
      <c r="A10" s="75">
        <v>7</v>
      </c>
      <c r="B10" s="76" t="s">
        <v>56</v>
      </c>
      <c r="C10" s="76" t="s">
        <v>37</v>
      </c>
      <c r="D10" s="77">
        <v>47.37</v>
      </c>
      <c r="E10" s="82"/>
      <c r="F10" s="82"/>
    </row>
    <row r="11" s="67" customFormat="true" ht="23" customHeight="true" spans="1:6">
      <c r="A11" s="75">
        <v>8</v>
      </c>
      <c r="B11" s="76" t="s">
        <v>58</v>
      </c>
      <c r="C11" s="76" t="s">
        <v>37</v>
      </c>
      <c r="D11" s="77">
        <v>21.84</v>
      </c>
      <c r="E11" s="82"/>
      <c r="F11" s="82"/>
    </row>
    <row r="12" s="67" customFormat="true" ht="23" customHeight="true" spans="1:6">
      <c r="A12" s="75">
        <v>9</v>
      </c>
      <c r="B12" s="76" t="s">
        <v>60</v>
      </c>
      <c r="C12" s="76" t="s">
        <v>37</v>
      </c>
      <c r="D12" s="77">
        <v>50</v>
      </c>
      <c r="E12" s="82"/>
      <c r="F12" s="82"/>
    </row>
    <row r="13" s="67" customFormat="true" ht="23" customHeight="true" spans="1:6">
      <c r="A13" s="75">
        <v>10</v>
      </c>
      <c r="B13" s="76" t="s">
        <v>62</v>
      </c>
      <c r="C13" s="76" t="s">
        <v>37</v>
      </c>
      <c r="D13" s="77">
        <v>50</v>
      </c>
      <c r="E13" s="82"/>
      <c r="F13" s="82"/>
    </row>
    <row r="14" s="67" customFormat="true" ht="23" customHeight="true" spans="1:6">
      <c r="A14" s="75">
        <v>11</v>
      </c>
      <c r="B14" s="76" t="s">
        <v>63</v>
      </c>
      <c r="C14" s="76" t="s">
        <v>37</v>
      </c>
      <c r="D14" s="77">
        <v>8.18</v>
      </c>
      <c r="E14" s="82"/>
      <c r="F14" s="82"/>
    </row>
    <row r="15" s="67" customFormat="true" ht="23" customHeight="true" spans="1:6">
      <c r="A15" s="75">
        <v>12</v>
      </c>
      <c r="B15" s="76" t="s">
        <v>69</v>
      </c>
      <c r="C15" s="76" t="s">
        <v>72</v>
      </c>
      <c r="D15" s="77">
        <v>30</v>
      </c>
      <c r="E15" s="82"/>
      <c r="F15" s="82"/>
    </row>
    <row r="16" s="67" customFormat="true" ht="23" customHeight="true" spans="1:6">
      <c r="A16" s="75">
        <v>13</v>
      </c>
      <c r="B16" s="76" t="s">
        <v>87</v>
      </c>
      <c r="C16" s="76" t="s">
        <v>72</v>
      </c>
      <c r="D16" s="77">
        <v>30</v>
      </c>
      <c r="E16" s="82"/>
      <c r="F16" s="82"/>
    </row>
    <row r="17" s="67" customFormat="true" ht="23" customHeight="true" spans="1:6">
      <c r="A17" s="75">
        <v>14</v>
      </c>
      <c r="B17" s="76" t="s">
        <v>89</v>
      </c>
      <c r="C17" s="76" t="s">
        <v>37</v>
      </c>
      <c r="D17" s="77">
        <v>34.74</v>
      </c>
      <c r="E17" s="82"/>
      <c r="F17" s="82"/>
    </row>
    <row r="18" s="67" customFormat="true" ht="23" customHeight="true" spans="1:6">
      <c r="A18" s="75">
        <v>15</v>
      </c>
      <c r="B18" s="76" t="s">
        <v>92</v>
      </c>
      <c r="C18" s="76" t="s">
        <v>37</v>
      </c>
      <c r="D18" s="77">
        <v>43.84</v>
      </c>
      <c r="E18" s="82"/>
      <c r="F18" s="82"/>
    </row>
    <row r="19" s="67" customFormat="true" ht="23" customHeight="true" spans="1:6">
      <c r="A19" s="75">
        <v>16</v>
      </c>
      <c r="B19" s="76" t="s">
        <v>101</v>
      </c>
      <c r="C19" s="76" t="s">
        <v>67</v>
      </c>
      <c r="D19" s="77">
        <v>300</v>
      </c>
      <c r="E19" s="82"/>
      <c r="F19" s="82"/>
    </row>
    <row r="20" s="67" customFormat="true" ht="23" customHeight="true" spans="1:6">
      <c r="A20" s="75">
        <v>17</v>
      </c>
      <c r="B20" s="76" t="s">
        <v>101</v>
      </c>
      <c r="C20" s="76" t="s">
        <v>37</v>
      </c>
      <c r="D20" s="77">
        <v>50</v>
      </c>
      <c r="E20" s="82"/>
      <c r="F20" s="82"/>
    </row>
    <row r="21" s="67" customFormat="true" ht="23" customHeight="true" spans="1:6">
      <c r="A21" s="75">
        <v>18</v>
      </c>
      <c r="B21" s="76" t="s">
        <v>103</v>
      </c>
      <c r="C21" s="76" t="s">
        <v>67</v>
      </c>
      <c r="D21" s="77">
        <v>66.6</v>
      </c>
      <c r="E21" s="82"/>
      <c r="F21" s="82"/>
    </row>
    <row r="22" s="67" customFormat="true" ht="23" customHeight="true" spans="1:6">
      <c r="A22" s="75">
        <v>19</v>
      </c>
      <c r="B22" s="76" t="s">
        <v>103</v>
      </c>
      <c r="C22" s="76" t="s">
        <v>67</v>
      </c>
      <c r="D22" s="77">
        <v>6.39</v>
      </c>
      <c r="E22" s="82"/>
      <c r="F22" s="82"/>
    </row>
    <row r="23" s="67" customFormat="true" ht="23" customHeight="true" spans="1:6">
      <c r="A23" s="75">
        <v>20</v>
      </c>
      <c r="B23" s="76" t="s">
        <v>103</v>
      </c>
      <c r="C23" s="76" t="s">
        <v>106</v>
      </c>
      <c r="D23" s="77">
        <v>20</v>
      </c>
      <c r="E23" s="82"/>
      <c r="F23" s="82"/>
    </row>
    <row r="24" s="67" customFormat="true" ht="23" customHeight="true" spans="1:6">
      <c r="A24" s="75">
        <v>21</v>
      </c>
      <c r="B24" s="76" t="s">
        <v>107</v>
      </c>
      <c r="C24" s="76" t="s">
        <v>67</v>
      </c>
      <c r="D24" s="77">
        <v>17.06</v>
      </c>
      <c r="E24" s="82"/>
      <c r="F24" s="82"/>
    </row>
    <row r="25" s="67" customFormat="true" ht="23" customHeight="true" spans="1:6">
      <c r="A25" s="75">
        <v>22</v>
      </c>
      <c r="B25" s="76" t="s">
        <v>107</v>
      </c>
      <c r="C25" s="76" t="s">
        <v>37</v>
      </c>
      <c r="D25" s="77">
        <v>50</v>
      </c>
      <c r="E25" s="82"/>
      <c r="F25" s="82"/>
    </row>
    <row r="26" s="67" customFormat="true" ht="23" customHeight="true" spans="1:6">
      <c r="A26" s="75">
        <v>23</v>
      </c>
      <c r="B26" s="76" t="s">
        <v>109</v>
      </c>
      <c r="C26" s="76" t="s">
        <v>67</v>
      </c>
      <c r="D26" s="77">
        <v>200</v>
      </c>
      <c r="E26" s="82"/>
      <c r="F26" s="82"/>
    </row>
    <row r="27" s="67" customFormat="true" ht="23" customHeight="true" spans="1:6">
      <c r="A27" s="75">
        <v>24</v>
      </c>
      <c r="B27" s="76" t="s">
        <v>109</v>
      </c>
      <c r="C27" s="76" t="s">
        <v>37</v>
      </c>
      <c r="D27" s="77">
        <v>50</v>
      </c>
      <c r="E27" s="82"/>
      <c r="F27" s="82"/>
    </row>
    <row r="28" s="67" customFormat="true" ht="23" customHeight="true" spans="1:6">
      <c r="A28" s="75">
        <v>25</v>
      </c>
      <c r="B28" s="76" t="s">
        <v>110</v>
      </c>
      <c r="C28" s="76" t="s">
        <v>67</v>
      </c>
      <c r="D28" s="77">
        <v>11.3</v>
      </c>
      <c r="E28" s="82"/>
      <c r="F28" s="82"/>
    </row>
    <row r="29" s="67" customFormat="true" ht="23" customHeight="true" spans="1:6">
      <c r="A29" s="75">
        <v>26</v>
      </c>
      <c r="B29" s="76" t="s">
        <v>117</v>
      </c>
      <c r="C29" s="76" t="s">
        <v>67</v>
      </c>
      <c r="D29" s="77">
        <v>36.76</v>
      </c>
      <c r="E29" s="82"/>
      <c r="F29" s="82"/>
    </row>
    <row r="30" s="67" customFormat="true" ht="23" customHeight="true" spans="1:6">
      <c r="A30" s="75">
        <v>27</v>
      </c>
      <c r="B30" s="76" t="s">
        <v>119</v>
      </c>
      <c r="C30" s="76" t="s">
        <v>28</v>
      </c>
      <c r="D30" s="77">
        <v>6.23</v>
      </c>
      <c r="E30" s="82"/>
      <c r="F30" s="82"/>
    </row>
    <row r="31" s="67" customFormat="true" ht="23" customHeight="true" spans="1:6">
      <c r="A31" s="75">
        <v>28</v>
      </c>
      <c r="B31" s="76" t="s">
        <v>119</v>
      </c>
      <c r="C31" s="76" t="s">
        <v>37</v>
      </c>
      <c r="D31" s="77">
        <v>50</v>
      </c>
      <c r="E31" s="82"/>
      <c r="F31" s="82"/>
    </row>
    <row r="32" s="67" customFormat="true" ht="23" customHeight="true" spans="1:6">
      <c r="A32" s="75">
        <v>29</v>
      </c>
      <c r="B32" s="76" t="s">
        <v>127</v>
      </c>
      <c r="C32" s="76" t="s">
        <v>106</v>
      </c>
      <c r="D32" s="77">
        <v>20</v>
      </c>
      <c r="E32" s="82"/>
      <c r="F32" s="82"/>
    </row>
    <row r="33" s="67" customFormat="true" ht="23" customHeight="true" spans="1:6">
      <c r="A33" s="75">
        <v>30</v>
      </c>
      <c r="B33" s="76" t="s">
        <v>254</v>
      </c>
      <c r="C33" s="76" t="s">
        <v>106</v>
      </c>
      <c r="D33" s="77">
        <v>20</v>
      </c>
      <c r="E33" s="82"/>
      <c r="F33" s="82"/>
    </row>
    <row r="34" s="67" customFormat="true" ht="23" customHeight="true" spans="1:6">
      <c r="A34" s="75">
        <v>31</v>
      </c>
      <c r="B34" s="76" t="s">
        <v>254</v>
      </c>
      <c r="C34" s="76" t="s">
        <v>37</v>
      </c>
      <c r="D34" s="77">
        <v>50</v>
      </c>
      <c r="E34" s="82"/>
      <c r="F34" s="82"/>
    </row>
    <row r="35" s="67" customFormat="true" ht="23" customHeight="true" spans="1:6">
      <c r="A35" s="75">
        <v>32</v>
      </c>
      <c r="B35" s="76" t="s">
        <v>131</v>
      </c>
      <c r="C35" s="76" t="s">
        <v>37</v>
      </c>
      <c r="D35" s="77">
        <v>50</v>
      </c>
      <c r="E35" s="82"/>
      <c r="F35" s="82"/>
    </row>
    <row r="36" s="67" customFormat="true" ht="23" customHeight="true" spans="1:6">
      <c r="A36" s="75">
        <v>33</v>
      </c>
      <c r="B36" s="76" t="s">
        <v>135</v>
      </c>
      <c r="C36" s="76" t="s">
        <v>37</v>
      </c>
      <c r="D36" s="77">
        <v>24.66</v>
      </c>
      <c r="E36" s="82"/>
      <c r="F36" s="82"/>
    </row>
    <row r="37" s="67" customFormat="true" ht="23" customHeight="true" spans="1:6">
      <c r="A37" s="75">
        <v>34</v>
      </c>
      <c r="B37" s="76" t="s">
        <v>136</v>
      </c>
      <c r="C37" s="76" t="s">
        <v>37</v>
      </c>
      <c r="D37" s="77">
        <v>50</v>
      </c>
      <c r="E37" s="82"/>
      <c r="F37" s="82"/>
    </row>
    <row r="38" s="67" customFormat="true" ht="23" customHeight="true" spans="1:6">
      <c r="A38" s="75">
        <v>35</v>
      </c>
      <c r="B38" s="76" t="s">
        <v>141</v>
      </c>
      <c r="C38" s="76" t="s">
        <v>67</v>
      </c>
      <c r="D38" s="77">
        <v>59.64</v>
      </c>
      <c r="E38" s="82"/>
      <c r="F38" s="82"/>
    </row>
    <row r="39" s="67" customFormat="true" ht="23" customHeight="true" spans="1:6">
      <c r="A39" s="75">
        <v>36</v>
      </c>
      <c r="B39" s="76" t="s">
        <v>148</v>
      </c>
      <c r="C39" s="76" t="s">
        <v>18</v>
      </c>
      <c r="D39" s="77">
        <v>30</v>
      </c>
      <c r="E39" s="82"/>
      <c r="F39" s="82"/>
    </row>
    <row r="40" s="67" customFormat="true" ht="23" customHeight="true" spans="1:6">
      <c r="A40" s="75">
        <v>37</v>
      </c>
      <c r="B40" s="76" t="s">
        <v>154</v>
      </c>
      <c r="C40" s="76" t="s">
        <v>156</v>
      </c>
      <c r="D40" s="77">
        <v>20</v>
      </c>
      <c r="E40" s="82"/>
      <c r="F40" s="82"/>
    </row>
    <row r="41" s="67" customFormat="true" ht="23" customHeight="true" spans="1:6">
      <c r="A41" s="75">
        <v>38</v>
      </c>
      <c r="B41" s="76" t="s">
        <v>168</v>
      </c>
      <c r="C41" s="76" t="s">
        <v>67</v>
      </c>
      <c r="D41" s="77">
        <v>9.49</v>
      </c>
      <c r="E41" s="82"/>
      <c r="F41" s="82"/>
    </row>
    <row r="42" s="67" customFormat="true" ht="23" customHeight="true" spans="1:6">
      <c r="A42" s="75">
        <v>39</v>
      </c>
      <c r="B42" s="76" t="s">
        <v>168</v>
      </c>
      <c r="C42" s="76" t="s">
        <v>28</v>
      </c>
      <c r="D42" s="77">
        <v>7.8</v>
      </c>
      <c r="E42" s="82"/>
      <c r="F42" s="82"/>
    </row>
    <row r="43" s="67" customFormat="true" ht="23" customHeight="true" spans="1:6">
      <c r="A43" s="75">
        <v>40</v>
      </c>
      <c r="B43" s="76" t="s">
        <v>168</v>
      </c>
      <c r="C43" s="76" t="s">
        <v>37</v>
      </c>
      <c r="D43" s="77">
        <v>50</v>
      </c>
      <c r="E43" s="82"/>
      <c r="F43" s="82"/>
    </row>
    <row r="44" s="67" customFormat="true" ht="23" customHeight="true" spans="1:6">
      <c r="A44" s="75">
        <v>41</v>
      </c>
      <c r="B44" s="76" t="s">
        <v>175</v>
      </c>
      <c r="C44" s="76" t="s">
        <v>18</v>
      </c>
      <c r="D44" s="77">
        <v>30</v>
      </c>
      <c r="E44" s="82"/>
      <c r="F44" s="82"/>
    </row>
    <row r="45" s="67" customFormat="true" ht="23" customHeight="true" spans="1:6">
      <c r="A45" s="75">
        <v>42</v>
      </c>
      <c r="B45" s="76" t="s">
        <v>176</v>
      </c>
      <c r="C45" s="76" t="s">
        <v>37</v>
      </c>
      <c r="D45" s="77">
        <v>18.42</v>
      </c>
      <c r="E45" s="82"/>
      <c r="F45" s="82"/>
    </row>
    <row r="46" s="67" customFormat="true" ht="23" customHeight="true" spans="1:6">
      <c r="A46" s="75">
        <v>43</v>
      </c>
      <c r="B46" s="76" t="s">
        <v>177</v>
      </c>
      <c r="C46" s="76" t="s">
        <v>37</v>
      </c>
      <c r="D46" s="77">
        <v>12.33</v>
      </c>
      <c r="E46" s="82"/>
      <c r="F46" s="82"/>
    </row>
    <row r="47" s="67" customFormat="true" ht="23" customHeight="true" spans="1:4">
      <c r="A47" s="75" t="s">
        <v>248</v>
      </c>
      <c r="B47" s="75"/>
      <c r="C47" s="78"/>
      <c r="D47" s="79">
        <f>SUBTOTAL(9,D3:D46)</f>
        <v>1958.95</v>
      </c>
    </row>
    <row r="48" s="67" customFormat="true" ht="23" customHeight="true" spans="1:4">
      <c r="A48" s="75">
        <v>44</v>
      </c>
      <c r="B48" s="76" t="s">
        <v>50</v>
      </c>
      <c r="C48" s="76" t="s">
        <v>54</v>
      </c>
      <c r="D48" s="77">
        <v>150</v>
      </c>
    </row>
    <row r="49" s="67" customFormat="true" ht="23" customHeight="true" spans="1:4">
      <c r="A49" s="75">
        <v>45</v>
      </c>
      <c r="B49" s="76" t="s">
        <v>112</v>
      </c>
      <c r="C49" s="76" t="s">
        <v>54</v>
      </c>
      <c r="D49" s="77">
        <v>37.69</v>
      </c>
    </row>
    <row r="50" s="67" customFormat="true" ht="23" customHeight="true" spans="1:4">
      <c r="A50" s="75">
        <v>46</v>
      </c>
      <c r="B50" s="76" t="s">
        <v>113</v>
      </c>
      <c r="C50" s="76" t="s">
        <v>54</v>
      </c>
      <c r="D50" s="77">
        <v>119.95</v>
      </c>
    </row>
    <row r="51" s="67" customFormat="true" ht="23" customHeight="true" spans="1:4">
      <c r="A51" s="75">
        <v>47</v>
      </c>
      <c r="B51" s="76" t="s">
        <v>119</v>
      </c>
      <c r="C51" s="76" t="s">
        <v>54</v>
      </c>
      <c r="D51" s="77">
        <v>17.353333</v>
      </c>
    </row>
    <row r="52" s="67" customFormat="true" ht="23" customHeight="true" spans="1:4">
      <c r="A52" s="75">
        <v>48</v>
      </c>
      <c r="B52" s="76" t="s">
        <v>144</v>
      </c>
      <c r="C52" s="76" t="s">
        <v>54</v>
      </c>
      <c r="D52" s="77">
        <v>150</v>
      </c>
    </row>
    <row r="53" s="67" customFormat="true" ht="23" customHeight="true" spans="1:4">
      <c r="A53" s="75">
        <v>49</v>
      </c>
      <c r="B53" s="76" t="s">
        <v>150</v>
      </c>
      <c r="C53" s="76" t="s">
        <v>54</v>
      </c>
      <c r="D53" s="77">
        <v>150</v>
      </c>
    </row>
    <row r="54" s="67" customFormat="true" ht="23" customHeight="true" spans="1:4">
      <c r="A54" s="75">
        <v>50</v>
      </c>
      <c r="B54" s="76" t="s">
        <v>160</v>
      </c>
      <c r="C54" s="76" t="s">
        <v>54</v>
      </c>
      <c r="D54" s="77">
        <v>150</v>
      </c>
    </row>
    <row r="55" s="67" customFormat="true" ht="23" customHeight="true" spans="1:4">
      <c r="A55" s="75">
        <v>51</v>
      </c>
      <c r="B55" s="76" t="s">
        <v>164</v>
      </c>
      <c r="C55" s="76" t="s">
        <v>54</v>
      </c>
      <c r="D55" s="77">
        <v>150</v>
      </c>
    </row>
    <row r="56" s="67" customFormat="true" ht="23" customHeight="true" spans="1:4">
      <c r="A56" s="75">
        <v>52</v>
      </c>
      <c r="B56" s="76" t="s">
        <v>171</v>
      </c>
      <c r="C56" s="76" t="s">
        <v>54</v>
      </c>
      <c r="D56" s="77">
        <v>150</v>
      </c>
    </row>
    <row r="57" ht="23" customHeight="true" spans="1:4">
      <c r="A57" s="80" t="s">
        <v>248</v>
      </c>
      <c r="B57" s="81"/>
      <c r="C57" s="76"/>
      <c r="D57" s="77">
        <f>SUM(D48:D56)</f>
        <v>1074.993333</v>
      </c>
    </row>
    <row r="58" ht="23" customHeight="true" spans="1:4">
      <c r="A58" s="80" t="s">
        <v>249</v>
      </c>
      <c r="B58" s="81"/>
      <c r="C58" s="76"/>
      <c r="D58" s="77">
        <f>D47+D57</f>
        <v>3033.943333</v>
      </c>
    </row>
  </sheetData>
  <mergeCells count="4">
    <mergeCell ref="A1:D1"/>
    <mergeCell ref="A47:B47"/>
    <mergeCell ref="A57:B57"/>
    <mergeCell ref="A58:B5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1:M81"/>
  <sheetViews>
    <sheetView zoomScale="90" zoomScaleNormal="90" topLeftCell="B1" workbookViewId="0">
      <pane ySplit="2" topLeftCell="A3" activePane="bottomLeft" state="frozen"/>
      <selection/>
      <selection pane="bottomLeft" activeCell="L84" sqref="L84"/>
    </sheetView>
  </sheetViews>
  <sheetFormatPr defaultColWidth="63.1833333333333" defaultRowHeight="13.5"/>
  <cols>
    <col min="1" max="1" width="8" style="4" customWidth="true"/>
    <col min="2" max="2" width="6.09166666666667" style="4" customWidth="true"/>
    <col min="3" max="3" width="20.0916666666667" style="45" customWidth="true"/>
    <col min="4" max="4" width="9.725" style="6" customWidth="true"/>
    <col min="5" max="5" width="8.26666666666667" style="6" customWidth="true"/>
    <col min="6" max="6" width="13" style="6" customWidth="true"/>
    <col min="7" max="7" width="13.3666666666667" style="6" customWidth="true"/>
    <col min="8" max="8" width="12.6333333333333" style="6" customWidth="true"/>
    <col min="9" max="9" width="9.26666666666667" style="6" customWidth="true"/>
    <col min="10" max="10" width="10.9083333333333" style="6" customWidth="true"/>
    <col min="11" max="11" width="11" customWidth="true"/>
    <col min="12" max="12" width="84.0916666666667" customWidth="true"/>
    <col min="13" max="16383" width="63.1833333333333" customWidth="true"/>
  </cols>
  <sheetData>
    <row r="1" ht="27" spans="1:12">
      <c r="A1" s="7" t="s">
        <v>0</v>
      </c>
      <c r="B1" s="7"/>
      <c r="C1" s="46"/>
      <c r="D1" s="9"/>
      <c r="E1" s="9"/>
      <c r="F1" s="9"/>
      <c r="G1" s="9"/>
      <c r="H1" s="9"/>
      <c r="I1" s="7"/>
      <c r="J1" s="7"/>
      <c r="K1" s="7"/>
      <c r="L1" s="7"/>
    </row>
    <row r="2" ht="24" spans="1:12">
      <c r="A2" s="10" t="s">
        <v>1</v>
      </c>
      <c r="B2" s="10" t="s">
        <v>2</v>
      </c>
      <c r="C2" s="47" t="s">
        <v>3</v>
      </c>
      <c r="D2" s="10" t="s">
        <v>4</v>
      </c>
      <c r="E2" s="10" t="s">
        <v>5</v>
      </c>
      <c r="F2" s="10" t="s">
        <v>6</v>
      </c>
      <c r="G2" s="10" t="s">
        <v>7</v>
      </c>
      <c r="H2" s="10" t="s">
        <v>8</v>
      </c>
      <c r="I2" s="10" t="s">
        <v>9</v>
      </c>
      <c r="J2" s="10" t="s">
        <v>180</v>
      </c>
      <c r="K2" s="10" t="s">
        <v>11</v>
      </c>
      <c r="L2" s="23" t="s">
        <v>12</v>
      </c>
    </row>
    <row r="3" s="1" customFormat="true" ht="35" hidden="true" customHeight="true" spans="1:12">
      <c r="A3" s="11">
        <v>1</v>
      </c>
      <c r="B3" s="11">
        <v>1</v>
      </c>
      <c r="C3" s="48" t="s">
        <v>13</v>
      </c>
      <c r="D3" s="12" t="s">
        <v>14</v>
      </c>
      <c r="E3" s="12" t="s">
        <v>15</v>
      </c>
      <c r="F3" s="12" t="s">
        <v>16</v>
      </c>
      <c r="G3" s="12" t="s">
        <v>17</v>
      </c>
      <c r="H3" s="12" t="s">
        <v>18</v>
      </c>
      <c r="I3" s="11">
        <v>30</v>
      </c>
      <c r="J3" s="11"/>
      <c r="K3" s="12" t="s">
        <v>19</v>
      </c>
      <c r="L3" s="11" t="s">
        <v>20</v>
      </c>
    </row>
    <row r="4" s="1" customFormat="true" ht="24" hidden="true" spans="1:12">
      <c r="A4" s="11"/>
      <c r="B4" s="11">
        <v>2</v>
      </c>
      <c r="C4" s="48" t="s">
        <v>13</v>
      </c>
      <c r="D4" s="12" t="s">
        <v>21</v>
      </c>
      <c r="E4" s="12" t="s">
        <v>15</v>
      </c>
      <c r="F4" s="12" t="s">
        <v>22</v>
      </c>
      <c r="G4" s="12" t="s">
        <v>23</v>
      </c>
      <c r="H4" s="12" t="s">
        <v>24</v>
      </c>
      <c r="I4" s="11">
        <v>18</v>
      </c>
      <c r="J4" s="11"/>
      <c r="K4" s="12" t="s">
        <v>19</v>
      </c>
      <c r="L4" s="24"/>
    </row>
    <row r="5" ht="37" hidden="true" customHeight="true" spans="1:12">
      <c r="A5" s="13">
        <v>2</v>
      </c>
      <c r="B5" s="13">
        <v>3</v>
      </c>
      <c r="C5" s="49" t="s">
        <v>25</v>
      </c>
      <c r="D5" s="14" t="s">
        <v>26</v>
      </c>
      <c r="E5" s="14" t="s">
        <v>15</v>
      </c>
      <c r="F5" s="14" t="s">
        <v>16</v>
      </c>
      <c r="G5" s="14" t="s">
        <v>27</v>
      </c>
      <c r="H5" s="14" t="s">
        <v>28</v>
      </c>
      <c r="I5" s="13">
        <v>200</v>
      </c>
      <c r="J5" s="13"/>
      <c r="K5" s="14" t="s">
        <v>19</v>
      </c>
      <c r="L5" s="25"/>
    </row>
    <row r="6" s="2" customFormat="true" ht="41" hidden="true" customHeight="true" spans="1:12">
      <c r="A6" s="15">
        <v>3</v>
      </c>
      <c r="B6" s="15">
        <v>4</v>
      </c>
      <c r="C6" s="22" t="s">
        <v>29</v>
      </c>
      <c r="D6" s="17" t="s">
        <v>21</v>
      </c>
      <c r="E6" s="17" t="s">
        <v>15</v>
      </c>
      <c r="F6" s="17" t="s">
        <v>16</v>
      </c>
      <c r="G6" s="17" t="s">
        <v>27</v>
      </c>
      <c r="H6" s="17" t="s">
        <v>28</v>
      </c>
      <c r="I6" s="15">
        <v>30</v>
      </c>
      <c r="J6" s="15"/>
      <c r="K6" s="17" t="s">
        <v>19</v>
      </c>
      <c r="L6" s="26"/>
    </row>
    <row r="7" s="3" customFormat="true" ht="81" hidden="true" spans="1:13">
      <c r="A7" s="18">
        <v>4</v>
      </c>
      <c r="B7" s="18">
        <v>5</v>
      </c>
      <c r="C7" s="19" t="s">
        <v>30</v>
      </c>
      <c r="D7" s="19" t="s">
        <v>31</v>
      </c>
      <c r="E7" s="19" t="s">
        <v>15</v>
      </c>
      <c r="F7" s="19" t="s">
        <v>16</v>
      </c>
      <c r="G7" s="19" t="s">
        <v>27</v>
      </c>
      <c r="H7" s="19" t="s">
        <v>28</v>
      </c>
      <c r="I7" s="18">
        <v>8</v>
      </c>
      <c r="J7" s="18"/>
      <c r="K7" s="19" t="s">
        <v>32</v>
      </c>
      <c r="L7" s="27" t="s">
        <v>33</v>
      </c>
      <c r="M7" s="65" t="s">
        <v>34</v>
      </c>
    </row>
    <row r="8" s="2" customFormat="true" ht="53" hidden="true" customHeight="true" spans="1:12">
      <c r="A8" s="15">
        <v>5</v>
      </c>
      <c r="B8" s="15">
        <v>6</v>
      </c>
      <c r="C8" s="22" t="s">
        <v>35</v>
      </c>
      <c r="D8" s="17" t="s">
        <v>26</v>
      </c>
      <c r="E8" s="17" t="s">
        <v>15</v>
      </c>
      <c r="F8" s="17" t="s">
        <v>22</v>
      </c>
      <c r="G8" s="17" t="s">
        <v>36</v>
      </c>
      <c r="H8" s="17" t="s">
        <v>37</v>
      </c>
      <c r="I8" s="15">
        <v>19.9116</v>
      </c>
      <c r="J8" s="15"/>
      <c r="K8" s="17" t="s">
        <v>189</v>
      </c>
      <c r="L8" s="28" t="s">
        <v>255</v>
      </c>
    </row>
    <row r="9" s="2" customFormat="true" ht="72" hidden="true" spans="1:12">
      <c r="A9" s="15">
        <v>6</v>
      </c>
      <c r="B9" s="15">
        <v>7</v>
      </c>
      <c r="C9" s="16" t="s">
        <v>38</v>
      </c>
      <c r="D9" s="17" t="s">
        <v>39</v>
      </c>
      <c r="E9" s="17" t="s">
        <v>15</v>
      </c>
      <c r="F9" s="17" t="s">
        <v>22</v>
      </c>
      <c r="G9" s="17" t="s">
        <v>40</v>
      </c>
      <c r="H9" s="17" t="s">
        <v>37</v>
      </c>
      <c r="I9" s="15">
        <v>10.9</v>
      </c>
      <c r="J9" s="15"/>
      <c r="K9" s="17" t="s">
        <v>32</v>
      </c>
      <c r="L9" s="28" t="s">
        <v>41</v>
      </c>
    </row>
    <row r="10" s="43" customFormat="true" ht="39" customHeight="true" spans="1:12">
      <c r="A10" s="50"/>
      <c r="B10" s="50">
        <v>8</v>
      </c>
      <c r="C10" s="51" t="s">
        <v>42</v>
      </c>
      <c r="D10" s="52" t="s">
        <v>43</v>
      </c>
      <c r="E10" s="52" t="s">
        <v>15</v>
      </c>
      <c r="F10" s="52" t="s">
        <v>22</v>
      </c>
      <c r="G10" s="52" t="s">
        <v>23</v>
      </c>
      <c r="H10" s="52" t="s">
        <v>37</v>
      </c>
      <c r="I10" s="50">
        <v>28.39</v>
      </c>
      <c r="J10" s="50"/>
      <c r="K10" s="52" t="s">
        <v>19</v>
      </c>
      <c r="L10" s="57"/>
    </row>
    <row r="11" ht="72" hidden="true" spans="1:12">
      <c r="A11" s="13">
        <v>7</v>
      </c>
      <c r="B11" s="13">
        <v>9</v>
      </c>
      <c r="C11" s="20" t="s">
        <v>44</v>
      </c>
      <c r="D11" s="14" t="s">
        <v>45</v>
      </c>
      <c r="E11" s="14" t="s">
        <v>15</v>
      </c>
      <c r="F11" s="14" t="s">
        <v>22</v>
      </c>
      <c r="G11" s="14" t="s">
        <v>46</v>
      </c>
      <c r="H11" s="14" t="s">
        <v>47</v>
      </c>
      <c r="I11" s="13">
        <v>50</v>
      </c>
      <c r="J11" s="13"/>
      <c r="K11" s="14" t="s">
        <v>32</v>
      </c>
      <c r="L11" s="29" t="s">
        <v>49</v>
      </c>
    </row>
    <row r="12" ht="72" hidden="true" spans="1:12">
      <c r="A12" s="13">
        <v>8</v>
      </c>
      <c r="B12" s="13">
        <v>10</v>
      </c>
      <c r="C12" s="49" t="s">
        <v>50</v>
      </c>
      <c r="D12" s="14" t="s">
        <v>51</v>
      </c>
      <c r="E12" s="14" t="s">
        <v>52</v>
      </c>
      <c r="F12" s="14" t="s">
        <v>53</v>
      </c>
      <c r="G12" s="14" t="s">
        <v>17</v>
      </c>
      <c r="H12" s="14" t="s">
        <v>54</v>
      </c>
      <c r="I12" s="13">
        <v>150</v>
      </c>
      <c r="J12" s="13"/>
      <c r="K12" s="14" t="s">
        <v>189</v>
      </c>
      <c r="L12" s="29" t="s">
        <v>55</v>
      </c>
    </row>
    <row r="13" s="43" customFormat="true" ht="36" spans="1:12">
      <c r="A13" s="50">
        <v>9</v>
      </c>
      <c r="B13" s="50">
        <v>11</v>
      </c>
      <c r="C13" s="51" t="s">
        <v>56</v>
      </c>
      <c r="D13" s="52" t="s">
        <v>14</v>
      </c>
      <c r="E13" s="52" t="s">
        <v>52</v>
      </c>
      <c r="F13" s="52" t="s">
        <v>22</v>
      </c>
      <c r="G13" s="52" t="s">
        <v>36</v>
      </c>
      <c r="H13" s="52" t="s">
        <v>37</v>
      </c>
      <c r="I13" s="50">
        <v>47.37</v>
      </c>
      <c r="J13" s="50"/>
      <c r="K13" s="52" t="s">
        <v>189</v>
      </c>
      <c r="L13" s="57" t="s">
        <v>256</v>
      </c>
    </row>
    <row r="14" s="2" customFormat="true" ht="24" hidden="true" spans="1:12">
      <c r="A14" s="15">
        <v>10</v>
      </c>
      <c r="B14" s="15">
        <v>12</v>
      </c>
      <c r="C14" s="22" t="s">
        <v>58</v>
      </c>
      <c r="D14" s="17" t="s">
        <v>14</v>
      </c>
      <c r="E14" s="17" t="s">
        <v>52</v>
      </c>
      <c r="F14" s="17" t="s">
        <v>22</v>
      </c>
      <c r="G14" s="17" t="s">
        <v>36</v>
      </c>
      <c r="H14" s="17" t="s">
        <v>37</v>
      </c>
      <c r="I14" s="15">
        <v>21.84</v>
      </c>
      <c r="J14" s="15"/>
      <c r="K14" s="17" t="s">
        <v>189</v>
      </c>
      <c r="L14" s="58" t="s">
        <v>59</v>
      </c>
    </row>
    <row r="15" s="43" customFormat="true" ht="34" customHeight="true" spans="1:12">
      <c r="A15" s="50">
        <v>11</v>
      </c>
      <c r="B15" s="50">
        <v>13</v>
      </c>
      <c r="C15" s="51" t="s">
        <v>60</v>
      </c>
      <c r="D15" s="52" t="s">
        <v>14</v>
      </c>
      <c r="E15" s="52" t="s">
        <v>52</v>
      </c>
      <c r="F15" s="52" t="s">
        <v>22</v>
      </c>
      <c r="G15" s="52" t="s">
        <v>36</v>
      </c>
      <c r="H15" s="52" t="s">
        <v>37</v>
      </c>
      <c r="I15" s="50">
        <v>50</v>
      </c>
      <c r="J15" s="50"/>
      <c r="K15" s="52" t="s">
        <v>189</v>
      </c>
      <c r="L15" s="57" t="s">
        <v>257</v>
      </c>
    </row>
    <row r="16" s="2" customFormat="true" ht="24" hidden="true" spans="1:12">
      <c r="A16" s="15">
        <v>12</v>
      </c>
      <c r="B16" s="15">
        <v>14</v>
      </c>
      <c r="C16" s="22" t="s">
        <v>62</v>
      </c>
      <c r="D16" s="17" t="s">
        <v>14</v>
      </c>
      <c r="E16" s="17" t="s">
        <v>52</v>
      </c>
      <c r="F16" s="17" t="s">
        <v>22</v>
      </c>
      <c r="G16" s="17" t="s">
        <v>36</v>
      </c>
      <c r="H16" s="17" t="s">
        <v>37</v>
      </c>
      <c r="I16" s="15">
        <v>50</v>
      </c>
      <c r="J16" s="15"/>
      <c r="K16" s="17" t="s">
        <v>19</v>
      </c>
      <c r="L16" s="28"/>
    </row>
    <row r="17" s="2" customFormat="true" ht="24" hidden="true" spans="1:12">
      <c r="A17" s="15">
        <v>13</v>
      </c>
      <c r="B17" s="15">
        <v>15</v>
      </c>
      <c r="C17" s="22" t="s">
        <v>63</v>
      </c>
      <c r="D17" s="17" t="s">
        <v>14</v>
      </c>
      <c r="E17" s="17" t="s">
        <v>52</v>
      </c>
      <c r="F17" s="17" t="s">
        <v>22</v>
      </c>
      <c r="G17" s="17" t="s">
        <v>40</v>
      </c>
      <c r="H17" s="17" t="s">
        <v>37</v>
      </c>
      <c r="I17" s="15">
        <v>8.1765</v>
      </c>
      <c r="J17" s="15"/>
      <c r="K17" s="17" t="s">
        <v>189</v>
      </c>
      <c r="L17" s="28" t="s">
        <v>64</v>
      </c>
    </row>
    <row r="18" s="3" customFormat="true" ht="24" hidden="true" spans="1:12">
      <c r="A18" s="18">
        <v>14</v>
      </c>
      <c r="B18" s="18">
        <v>16</v>
      </c>
      <c r="C18" s="19" t="s">
        <v>65</v>
      </c>
      <c r="D18" s="19" t="s">
        <v>14</v>
      </c>
      <c r="E18" s="19" t="s">
        <v>66</v>
      </c>
      <c r="F18" s="19" t="s">
        <v>16</v>
      </c>
      <c r="G18" s="19" t="s">
        <v>17</v>
      </c>
      <c r="H18" s="19" t="s">
        <v>67</v>
      </c>
      <c r="I18" s="18">
        <v>300</v>
      </c>
      <c r="J18" s="18"/>
      <c r="K18" s="19" t="s">
        <v>32</v>
      </c>
      <c r="L18" s="31" t="s">
        <v>68</v>
      </c>
    </row>
    <row r="19" ht="24" hidden="true" spans="1:12">
      <c r="A19" s="13">
        <v>15</v>
      </c>
      <c r="B19" s="13">
        <v>17</v>
      </c>
      <c r="C19" s="49" t="s">
        <v>69</v>
      </c>
      <c r="D19" s="14" t="s">
        <v>70</v>
      </c>
      <c r="E19" s="14" t="s">
        <v>66</v>
      </c>
      <c r="F19" s="14" t="s">
        <v>22</v>
      </c>
      <c r="G19" s="14" t="s">
        <v>71</v>
      </c>
      <c r="H19" s="14" t="s">
        <v>72</v>
      </c>
      <c r="I19" s="13">
        <v>30</v>
      </c>
      <c r="J19" s="13"/>
      <c r="K19" s="14" t="s">
        <v>19</v>
      </c>
      <c r="L19" s="25"/>
    </row>
    <row r="20" s="2" customFormat="true" ht="46" hidden="true" customHeight="true" spans="1:12">
      <c r="A20" s="15">
        <v>16</v>
      </c>
      <c r="B20" s="15">
        <v>18</v>
      </c>
      <c r="C20" s="16" t="s">
        <v>73</v>
      </c>
      <c r="D20" s="17" t="s">
        <v>74</v>
      </c>
      <c r="E20" s="17" t="s">
        <v>75</v>
      </c>
      <c r="F20" s="17" t="s">
        <v>16</v>
      </c>
      <c r="G20" s="17" t="s">
        <v>17</v>
      </c>
      <c r="H20" s="17" t="s">
        <v>67</v>
      </c>
      <c r="I20" s="15">
        <v>26</v>
      </c>
      <c r="J20" s="15"/>
      <c r="K20" s="17" t="s">
        <v>48</v>
      </c>
      <c r="L20" s="28" t="s">
        <v>76</v>
      </c>
    </row>
    <row r="21" s="3" customFormat="true" ht="48" hidden="true" spans="1:12">
      <c r="A21" s="13">
        <v>17</v>
      </c>
      <c r="B21" s="18">
        <v>19</v>
      </c>
      <c r="C21" s="19" t="s">
        <v>77</v>
      </c>
      <c r="D21" s="19" t="s">
        <v>78</v>
      </c>
      <c r="E21" s="19" t="s">
        <v>75</v>
      </c>
      <c r="F21" s="19" t="s">
        <v>16</v>
      </c>
      <c r="G21" s="19" t="s">
        <v>17</v>
      </c>
      <c r="H21" s="19" t="s">
        <v>67</v>
      </c>
      <c r="I21" s="18">
        <v>6.36</v>
      </c>
      <c r="J21" s="18"/>
      <c r="K21" s="19" t="s">
        <v>32</v>
      </c>
      <c r="L21" s="32" t="s">
        <v>79</v>
      </c>
    </row>
    <row r="22" ht="84" hidden="true" customHeight="true" spans="1:12">
      <c r="A22" s="13"/>
      <c r="B22" s="13">
        <v>20</v>
      </c>
      <c r="C22" s="49" t="s">
        <v>77</v>
      </c>
      <c r="D22" s="14" t="s">
        <v>78</v>
      </c>
      <c r="E22" s="14" t="s">
        <v>75</v>
      </c>
      <c r="F22" s="14" t="s">
        <v>22</v>
      </c>
      <c r="G22" s="14" t="s">
        <v>46</v>
      </c>
      <c r="H22" s="14" t="s">
        <v>37</v>
      </c>
      <c r="I22" s="13">
        <v>50</v>
      </c>
      <c r="J22" s="13"/>
      <c r="K22" s="14" t="s">
        <v>19</v>
      </c>
      <c r="L22" s="29" t="s">
        <v>80</v>
      </c>
    </row>
    <row r="23" ht="144" hidden="true" spans="1:12">
      <c r="A23" s="13">
        <v>18</v>
      </c>
      <c r="B23" s="13">
        <v>21</v>
      </c>
      <c r="C23" s="49" t="s">
        <v>81</v>
      </c>
      <c r="D23" s="14" t="s">
        <v>82</v>
      </c>
      <c r="E23" s="14" t="s">
        <v>75</v>
      </c>
      <c r="F23" s="14" t="s">
        <v>16</v>
      </c>
      <c r="G23" s="14" t="s">
        <v>17</v>
      </c>
      <c r="H23" s="14" t="s">
        <v>67</v>
      </c>
      <c r="I23" s="13">
        <v>200</v>
      </c>
      <c r="J23" s="13"/>
      <c r="K23" s="14" t="s">
        <v>189</v>
      </c>
      <c r="L23" s="25" t="s">
        <v>258</v>
      </c>
    </row>
    <row r="24" s="3" customFormat="true" ht="44" hidden="true" customHeight="true" spans="1:12">
      <c r="A24" s="18">
        <v>19</v>
      </c>
      <c r="B24" s="18">
        <v>22</v>
      </c>
      <c r="C24" s="19" t="s">
        <v>84</v>
      </c>
      <c r="D24" s="19" t="s">
        <v>85</v>
      </c>
      <c r="E24" s="19" t="s">
        <v>75</v>
      </c>
      <c r="F24" s="19" t="s">
        <v>16</v>
      </c>
      <c r="G24" s="19" t="s">
        <v>17</v>
      </c>
      <c r="H24" s="19" t="s">
        <v>18</v>
      </c>
      <c r="I24" s="18">
        <v>30</v>
      </c>
      <c r="J24" s="18"/>
      <c r="K24" s="19" t="s">
        <v>32</v>
      </c>
      <c r="L24" s="18" t="s">
        <v>86</v>
      </c>
    </row>
    <row r="25" ht="33" hidden="true" customHeight="true" spans="1:12">
      <c r="A25" s="13">
        <v>20</v>
      </c>
      <c r="B25" s="13">
        <v>23</v>
      </c>
      <c r="C25" s="49" t="s">
        <v>87</v>
      </c>
      <c r="D25" s="14" t="s">
        <v>88</v>
      </c>
      <c r="E25" s="14" t="s">
        <v>75</v>
      </c>
      <c r="F25" s="14" t="s">
        <v>22</v>
      </c>
      <c r="G25" s="14" t="s">
        <v>71</v>
      </c>
      <c r="H25" s="14" t="s">
        <v>72</v>
      </c>
      <c r="I25" s="13">
        <v>30</v>
      </c>
      <c r="J25" s="13"/>
      <c r="K25" s="14" t="s">
        <v>19</v>
      </c>
      <c r="L25" s="25"/>
    </row>
    <row r="26" ht="84" hidden="true" customHeight="true" spans="1:12">
      <c r="A26" s="13">
        <v>21</v>
      </c>
      <c r="B26" s="13">
        <v>24</v>
      </c>
      <c r="C26" s="49" t="s">
        <v>89</v>
      </c>
      <c r="D26" s="14" t="s">
        <v>90</v>
      </c>
      <c r="E26" s="14" t="s">
        <v>75</v>
      </c>
      <c r="F26" s="14" t="s">
        <v>22</v>
      </c>
      <c r="G26" s="14" t="s">
        <v>36</v>
      </c>
      <c r="H26" s="14" t="s">
        <v>37</v>
      </c>
      <c r="I26" s="13">
        <v>34.74</v>
      </c>
      <c r="J26" s="13"/>
      <c r="K26" s="14" t="s">
        <v>19</v>
      </c>
      <c r="L26" s="29" t="s">
        <v>91</v>
      </c>
    </row>
    <row r="27" ht="59" hidden="true" customHeight="true" spans="1:12">
      <c r="A27" s="13">
        <v>22</v>
      </c>
      <c r="B27" s="13">
        <v>25</v>
      </c>
      <c r="C27" s="49" t="s">
        <v>92</v>
      </c>
      <c r="D27" s="14" t="s">
        <v>93</v>
      </c>
      <c r="E27" s="14" t="s">
        <v>75</v>
      </c>
      <c r="F27" s="14" t="s">
        <v>22</v>
      </c>
      <c r="G27" s="14" t="s">
        <v>36</v>
      </c>
      <c r="H27" s="14" t="s">
        <v>37</v>
      </c>
      <c r="I27" s="13">
        <v>43.84</v>
      </c>
      <c r="J27" s="13"/>
      <c r="K27" s="14" t="s">
        <v>19</v>
      </c>
      <c r="L27" s="29" t="s">
        <v>94</v>
      </c>
    </row>
    <row r="28" s="44" customFormat="true" ht="36" hidden="true" spans="1:12">
      <c r="A28" s="53">
        <v>23</v>
      </c>
      <c r="B28" s="53">
        <v>26</v>
      </c>
      <c r="C28" s="54" t="s">
        <v>95</v>
      </c>
      <c r="D28" s="55" t="s">
        <v>96</v>
      </c>
      <c r="E28" s="55" t="s">
        <v>75</v>
      </c>
      <c r="F28" s="55" t="s">
        <v>22</v>
      </c>
      <c r="G28" s="55" t="s">
        <v>36</v>
      </c>
      <c r="H28" s="55" t="s">
        <v>37</v>
      </c>
      <c r="I28" s="59">
        <v>17.3</v>
      </c>
      <c r="J28" s="59"/>
      <c r="K28" s="55" t="s">
        <v>189</v>
      </c>
      <c r="L28" s="60" t="s">
        <v>259</v>
      </c>
    </row>
    <row r="29" s="3" customFormat="true" ht="36" hidden="true" spans="1:12">
      <c r="A29" s="18">
        <v>24</v>
      </c>
      <c r="B29" s="18">
        <v>27</v>
      </c>
      <c r="C29" s="19" t="s">
        <v>98</v>
      </c>
      <c r="D29" s="19" t="s">
        <v>14</v>
      </c>
      <c r="E29" s="19" t="s">
        <v>99</v>
      </c>
      <c r="F29" s="19" t="s">
        <v>16</v>
      </c>
      <c r="G29" s="19" t="s">
        <v>17</v>
      </c>
      <c r="H29" s="19" t="s">
        <v>67</v>
      </c>
      <c r="I29" s="18">
        <v>68.38</v>
      </c>
      <c r="J29" s="18"/>
      <c r="K29" s="19" t="s">
        <v>32</v>
      </c>
      <c r="L29" s="32" t="s">
        <v>100</v>
      </c>
    </row>
    <row r="30" s="3" customFormat="true" ht="36" hidden="true" spans="1:12">
      <c r="A30" s="18"/>
      <c r="B30" s="18">
        <v>28</v>
      </c>
      <c r="C30" s="19" t="s">
        <v>98</v>
      </c>
      <c r="D30" s="19" t="s">
        <v>14</v>
      </c>
      <c r="E30" s="19" t="s">
        <v>99</v>
      </c>
      <c r="F30" s="19" t="s">
        <v>22</v>
      </c>
      <c r="G30" s="19" t="s">
        <v>46</v>
      </c>
      <c r="H30" s="19" t="s">
        <v>37</v>
      </c>
      <c r="I30" s="18">
        <v>50</v>
      </c>
      <c r="J30" s="18"/>
      <c r="K30" s="19" t="s">
        <v>32</v>
      </c>
      <c r="L30" s="34" t="s">
        <v>100</v>
      </c>
    </row>
    <row r="31" ht="57" hidden="true" customHeight="true" spans="1:12">
      <c r="A31" s="13">
        <v>25</v>
      </c>
      <c r="B31" s="13">
        <v>29</v>
      </c>
      <c r="C31" s="49" t="s">
        <v>101</v>
      </c>
      <c r="D31" s="14" t="s">
        <v>14</v>
      </c>
      <c r="E31" s="14" t="s">
        <v>99</v>
      </c>
      <c r="F31" s="14" t="s">
        <v>16</v>
      </c>
      <c r="G31" s="14" t="s">
        <v>17</v>
      </c>
      <c r="H31" s="14" t="s">
        <v>67</v>
      </c>
      <c r="I31" s="13">
        <v>300</v>
      </c>
      <c r="J31" s="13"/>
      <c r="K31" s="14" t="s">
        <v>19</v>
      </c>
      <c r="L31" s="29" t="s">
        <v>102</v>
      </c>
    </row>
    <row r="32" ht="60" hidden="true" spans="1:12">
      <c r="A32" s="13">
        <v>26</v>
      </c>
      <c r="B32" s="13">
        <v>30</v>
      </c>
      <c r="C32" s="49" t="s">
        <v>101</v>
      </c>
      <c r="D32" s="14" t="s">
        <v>14</v>
      </c>
      <c r="E32" s="14" t="s">
        <v>99</v>
      </c>
      <c r="F32" s="14" t="s">
        <v>22</v>
      </c>
      <c r="G32" s="14" t="s">
        <v>23</v>
      </c>
      <c r="H32" s="14" t="s">
        <v>37</v>
      </c>
      <c r="I32" s="13">
        <v>50</v>
      </c>
      <c r="J32" s="13"/>
      <c r="K32" s="14" t="s">
        <v>189</v>
      </c>
      <c r="L32" s="29" t="s">
        <v>260</v>
      </c>
    </row>
    <row r="33" ht="24" hidden="true" spans="1:12">
      <c r="A33" s="13">
        <v>27</v>
      </c>
      <c r="B33" s="13">
        <v>31</v>
      </c>
      <c r="C33" s="49" t="s">
        <v>103</v>
      </c>
      <c r="D33" s="14" t="s">
        <v>14</v>
      </c>
      <c r="E33" s="14" t="s">
        <v>99</v>
      </c>
      <c r="F33" s="14" t="s">
        <v>16</v>
      </c>
      <c r="G33" s="14" t="s">
        <v>17</v>
      </c>
      <c r="H33" s="14" t="s">
        <v>67</v>
      </c>
      <c r="I33" s="13">
        <v>66.6</v>
      </c>
      <c r="J33" s="13"/>
      <c r="K33" s="14" t="s">
        <v>19</v>
      </c>
      <c r="L33" s="30"/>
    </row>
    <row r="34" s="3" customFormat="true" ht="24" hidden="true" spans="1:12">
      <c r="A34" s="18"/>
      <c r="B34" s="18">
        <v>32</v>
      </c>
      <c r="C34" s="19" t="s">
        <v>103</v>
      </c>
      <c r="D34" s="19" t="s">
        <v>14</v>
      </c>
      <c r="E34" s="19" t="s">
        <v>99</v>
      </c>
      <c r="F34" s="19" t="s">
        <v>16</v>
      </c>
      <c r="G34" s="19" t="s">
        <v>17</v>
      </c>
      <c r="H34" s="19" t="s">
        <v>67</v>
      </c>
      <c r="I34" s="18">
        <v>13.75</v>
      </c>
      <c r="J34" s="18"/>
      <c r="K34" s="19" t="s">
        <v>32</v>
      </c>
      <c r="L34" s="32" t="s">
        <v>104</v>
      </c>
    </row>
    <row r="35" ht="24" hidden="true" spans="1:12">
      <c r="A35" s="13"/>
      <c r="B35" s="13">
        <v>33</v>
      </c>
      <c r="C35" s="49" t="s">
        <v>103</v>
      </c>
      <c r="D35" s="14" t="s">
        <v>14</v>
      </c>
      <c r="E35" s="14" t="s">
        <v>99</v>
      </c>
      <c r="F35" s="14" t="s">
        <v>53</v>
      </c>
      <c r="G35" s="14" t="s">
        <v>105</v>
      </c>
      <c r="H35" s="14" t="s">
        <v>106</v>
      </c>
      <c r="I35" s="13">
        <v>20</v>
      </c>
      <c r="J35" s="13"/>
      <c r="K35" s="14" t="s">
        <v>19</v>
      </c>
      <c r="L35" s="13"/>
    </row>
    <row r="36" ht="35" hidden="true" customHeight="true" spans="1:12">
      <c r="A36" s="13">
        <v>28</v>
      </c>
      <c r="B36" s="13">
        <v>34</v>
      </c>
      <c r="C36" s="49" t="s">
        <v>107</v>
      </c>
      <c r="D36" s="14" t="s">
        <v>14</v>
      </c>
      <c r="E36" s="14" t="s">
        <v>99</v>
      </c>
      <c r="F36" s="14" t="s">
        <v>16</v>
      </c>
      <c r="G36" s="14" t="s">
        <v>17</v>
      </c>
      <c r="H36" s="14" t="s">
        <v>67</v>
      </c>
      <c r="I36" s="13">
        <v>30</v>
      </c>
      <c r="J36" s="61">
        <f>170605.88/10000</f>
        <v>17.060588</v>
      </c>
      <c r="K36" s="14" t="s">
        <v>19</v>
      </c>
      <c r="L36" s="29" t="s">
        <v>108</v>
      </c>
    </row>
    <row r="37" ht="24" hidden="true" spans="1:12">
      <c r="A37" s="13"/>
      <c r="B37" s="13">
        <v>35</v>
      </c>
      <c r="C37" s="49" t="s">
        <v>107</v>
      </c>
      <c r="D37" s="14" t="s">
        <v>14</v>
      </c>
      <c r="E37" s="14" t="s">
        <v>99</v>
      </c>
      <c r="F37" s="14" t="s">
        <v>22</v>
      </c>
      <c r="G37" s="14" t="s">
        <v>36</v>
      </c>
      <c r="H37" s="14" t="s">
        <v>37</v>
      </c>
      <c r="I37" s="13">
        <v>50</v>
      </c>
      <c r="J37" s="13"/>
      <c r="K37" s="14" t="s">
        <v>19</v>
      </c>
      <c r="L37" s="29"/>
    </row>
    <row r="38" ht="24" hidden="true" spans="1:12">
      <c r="A38" s="13">
        <v>29</v>
      </c>
      <c r="B38" s="13">
        <v>36</v>
      </c>
      <c r="C38" s="49" t="s">
        <v>109</v>
      </c>
      <c r="D38" s="14" t="s">
        <v>14</v>
      </c>
      <c r="E38" s="14" t="s">
        <v>99</v>
      </c>
      <c r="F38" s="14" t="s">
        <v>16</v>
      </c>
      <c r="G38" s="14" t="s">
        <v>17</v>
      </c>
      <c r="H38" s="14" t="s">
        <v>67</v>
      </c>
      <c r="I38" s="13">
        <v>200</v>
      </c>
      <c r="J38" s="13"/>
      <c r="K38" s="14" t="s">
        <v>19</v>
      </c>
      <c r="L38" s="30"/>
    </row>
    <row r="39" ht="24" hidden="true" spans="1:12">
      <c r="A39" s="13"/>
      <c r="B39" s="13">
        <v>37</v>
      </c>
      <c r="C39" s="49" t="s">
        <v>109</v>
      </c>
      <c r="D39" s="14" t="s">
        <v>14</v>
      </c>
      <c r="E39" s="14" t="s">
        <v>99</v>
      </c>
      <c r="F39" s="14" t="s">
        <v>22</v>
      </c>
      <c r="G39" s="14" t="s">
        <v>23</v>
      </c>
      <c r="H39" s="14" t="s">
        <v>37</v>
      </c>
      <c r="I39" s="13">
        <v>50</v>
      </c>
      <c r="J39" s="13"/>
      <c r="K39" s="14" t="s">
        <v>19</v>
      </c>
      <c r="L39" s="30"/>
    </row>
    <row r="40" ht="35" hidden="true" customHeight="true" spans="1:12">
      <c r="A40" s="13">
        <v>30</v>
      </c>
      <c r="B40" s="13">
        <v>38</v>
      </c>
      <c r="C40" s="49" t="s">
        <v>110</v>
      </c>
      <c r="D40" s="14" t="s">
        <v>111</v>
      </c>
      <c r="E40" s="14" t="s">
        <v>99</v>
      </c>
      <c r="F40" s="14" t="s">
        <v>16</v>
      </c>
      <c r="G40" s="14" t="s">
        <v>17</v>
      </c>
      <c r="H40" s="14" t="s">
        <v>67</v>
      </c>
      <c r="I40" s="13">
        <v>11.295747</v>
      </c>
      <c r="J40" s="13"/>
      <c r="K40" s="14" t="s">
        <v>19</v>
      </c>
      <c r="L40" s="29"/>
    </row>
    <row r="41" ht="40" hidden="true" customHeight="true" spans="1:12">
      <c r="A41" s="13">
        <v>31</v>
      </c>
      <c r="B41" s="13">
        <v>39</v>
      </c>
      <c r="C41" s="49" t="s">
        <v>112</v>
      </c>
      <c r="D41" s="14" t="s">
        <v>111</v>
      </c>
      <c r="E41" s="14" t="s">
        <v>99</v>
      </c>
      <c r="F41" s="14" t="s">
        <v>16</v>
      </c>
      <c r="G41" s="14" t="s">
        <v>17</v>
      </c>
      <c r="H41" s="14" t="s">
        <v>54</v>
      </c>
      <c r="I41" s="13">
        <v>37.69</v>
      </c>
      <c r="J41" s="13"/>
      <c r="K41" s="14" t="s">
        <v>19</v>
      </c>
      <c r="L41" s="29"/>
    </row>
    <row r="42" s="44" customFormat="true" ht="32" hidden="true" customHeight="true" spans="1:12">
      <c r="A42" s="53">
        <v>32</v>
      </c>
      <c r="B42" s="53">
        <v>40</v>
      </c>
      <c r="C42" s="54" t="s">
        <v>113</v>
      </c>
      <c r="D42" s="56" t="s">
        <v>14</v>
      </c>
      <c r="E42" s="56" t="s">
        <v>99</v>
      </c>
      <c r="F42" s="56" t="s">
        <v>16</v>
      </c>
      <c r="G42" s="56" t="s">
        <v>17</v>
      </c>
      <c r="H42" s="56" t="s">
        <v>54</v>
      </c>
      <c r="I42" s="53">
        <v>119.95</v>
      </c>
      <c r="J42" s="53"/>
      <c r="K42" s="56" t="s">
        <v>19</v>
      </c>
      <c r="L42" s="62"/>
    </row>
    <row r="43" s="3" customFormat="true" ht="48" hidden="true" spans="1:12">
      <c r="A43" s="18">
        <v>33</v>
      </c>
      <c r="B43" s="18">
        <v>41</v>
      </c>
      <c r="C43" s="19" t="s">
        <v>114</v>
      </c>
      <c r="D43" s="19" t="s">
        <v>115</v>
      </c>
      <c r="E43" s="19" t="s">
        <v>99</v>
      </c>
      <c r="F43" s="19" t="s">
        <v>16</v>
      </c>
      <c r="G43" s="19" t="s">
        <v>17</v>
      </c>
      <c r="H43" s="19" t="s">
        <v>67</v>
      </c>
      <c r="I43" s="18">
        <v>88.333675</v>
      </c>
      <c r="J43" s="18"/>
      <c r="K43" s="19" t="s">
        <v>32</v>
      </c>
      <c r="L43" s="32" t="s">
        <v>116</v>
      </c>
    </row>
    <row r="44" ht="36" hidden="true" customHeight="true" spans="1:12">
      <c r="A44" s="13">
        <v>34</v>
      </c>
      <c r="B44" s="13">
        <v>42</v>
      </c>
      <c r="C44" s="49" t="s">
        <v>117</v>
      </c>
      <c r="D44" s="14" t="s">
        <v>14</v>
      </c>
      <c r="E44" s="14" t="s">
        <v>99</v>
      </c>
      <c r="F44" s="14" t="s">
        <v>16</v>
      </c>
      <c r="G44" s="14" t="s">
        <v>17</v>
      </c>
      <c r="H44" s="14" t="s">
        <v>67</v>
      </c>
      <c r="I44" s="13">
        <v>74.6077</v>
      </c>
      <c r="J44" s="13"/>
      <c r="K44" s="14" t="s">
        <v>19</v>
      </c>
      <c r="L44" s="42" t="s">
        <v>118</v>
      </c>
    </row>
    <row r="45" ht="65" hidden="true" customHeight="true" spans="1:12">
      <c r="A45" s="13">
        <v>35</v>
      </c>
      <c r="B45" s="13">
        <v>43</v>
      </c>
      <c r="C45" s="49" t="s">
        <v>119</v>
      </c>
      <c r="D45" s="14" t="s">
        <v>14</v>
      </c>
      <c r="E45" s="14" t="s">
        <v>99</v>
      </c>
      <c r="F45" s="14" t="s">
        <v>16</v>
      </c>
      <c r="G45" s="14" t="s">
        <v>17</v>
      </c>
      <c r="H45" s="14" t="s">
        <v>54</v>
      </c>
      <c r="I45" s="13">
        <v>17.353333</v>
      </c>
      <c r="J45" s="13"/>
      <c r="K45" s="14" t="s">
        <v>189</v>
      </c>
      <c r="L45" s="29" t="s">
        <v>261</v>
      </c>
    </row>
    <row r="46" ht="24" hidden="true" spans="1:12">
      <c r="A46" s="13"/>
      <c r="B46" s="13">
        <v>44</v>
      </c>
      <c r="C46" s="49" t="s">
        <v>119</v>
      </c>
      <c r="D46" s="14" t="s">
        <v>14</v>
      </c>
      <c r="E46" s="14" t="s">
        <v>99</v>
      </c>
      <c r="F46" s="14" t="s">
        <v>53</v>
      </c>
      <c r="G46" s="14" t="s">
        <v>27</v>
      </c>
      <c r="H46" s="14" t="s">
        <v>28</v>
      </c>
      <c r="I46" s="13">
        <v>6.23177</v>
      </c>
      <c r="J46" s="13"/>
      <c r="K46" s="14" t="s">
        <v>19</v>
      </c>
      <c r="L46" s="29"/>
    </row>
    <row r="47" ht="24" hidden="true" spans="1:12">
      <c r="A47" s="13"/>
      <c r="B47" s="13">
        <v>45</v>
      </c>
      <c r="C47" s="49" t="s">
        <v>119</v>
      </c>
      <c r="D47" s="14" t="s">
        <v>14</v>
      </c>
      <c r="E47" s="14" t="s">
        <v>99</v>
      </c>
      <c r="F47" s="14" t="s">
        <v>22</v>
      </c>
      <c r="G47" s="14" t="s">
        <v>46</v>
      </c>
      <c r="H47" s="14" t="s">
        <v>37</v>
      </c>
      <c r="I47" s="13">
        <v>50</v>
      </c>
      <c r="J47" s="13"/>
      <c r="K47" s="14" t="s">
        <v>19</v>
      </c>
      <c r="L47" s="29"/>
    </row>
    <row r="48" s="2" customFormat="true" ht="36" hidden="true" spans="1:12">
      <c r="A48" s="15">
        <v>36</v>
      </c>
      <c r="B48" s="15">
        <v>46</v>
      </c>
      <c r="C48" s="16" t="s">
        <v>120</v>
      </c>
      <c r="D48" s="17" t="s">
        <v>111</v>
      </c>
      <c r="E48" s="17" t="s">
        <v>99</v>
      </c>
      <c r="F48" s="17" t="s">
        <v>16</v>
      </c>
      <c r="G48" s="17" t="s">
        <v>27</v>
      </c>
      <c r="H48" s="17" t="s">
        <v>28</v>
      </c>
      <c r="I48" s="15">
        <v>200</v>
      </c>
      <c r="J48" s="15"/>
      <c r="K48" s="17" t="s">
        <v>48</v>
      </c>
      <c r="L48" s="28" t="s">
        <v>121</v>
      </c>
    </row>
    <row r="49" s="3" customFormat="true" ht="36" hidden="true" customHeight="true" spans="1:12">
      <c r="A49" s="18">
        <v>37</v>
      </c>
      <c r="B49" s="18">
        <v>47</v>
      </c>
      <c r="C49" s="19" t="s">
        <v>122</v>
      </c>
      <c r="D49" s="19" t="s">
        <v>111</v>
      </c>
      <c r="E49" s="19" t="s">
        <v>99</v>
      </c>
      <c r="F49" s="19" t="s">
        <v>16</v>
      </c>
      <c r="G49" s="19" t="s">
        <v>27</v>
      </c>
      <c r="H49" s="19" t="s">
        <v>28</v>
      </c>
      <c r="I49" s="18">
        <v>158</v>
      </c>
      <c r="J49" s="18"/>
      <c r="K49" s="19" t="s">
        <v>32</v>
      </c>
      <c r="L49" s="34" t="s">
        <v>123</v>
      </c>
    </row>
    <row r="50" s="3" customFormat="true" ht="36" hidden="true" spans="1:12">
      <c r="A50" s="18">
        <v>38</v>
      </c>
      <c r="B50" s="18">
        <v>48</v>
      </c>
      <c r="C50" s="19" t="s">
        <v>124</v>
      </c>
      <c r="D50" s="19" t="s">
        <v>51</v>
      </c>
      <c r="E50" s="19" t="s">
        <v>99</v>
      </c>
      <c r="F50" s="19" t="s">
        <v>53</v>
      </c>
      <c r="G50" s="19" t="s">
        <v>27</v>
      </c>
      <c r="H50" s="19" t="s">
        <v>125</v>
      </c>
      <c r="I50" s="18">
        <v>103</v>
      </c>
      <c r="J50" s="18"/>
      <c r="K50" s="19" t="s">
        <v>32</v>
      </c>
      <c r="L50" s="32" t="s">
        <v>126</v>
      </c>
    </row>
    <row r="51" ht="34" hidden="true" customHeight="true" spans="1:12">
      <c r="A51" s="13">
        <v>39</v>
      </c>
      <c r="B51" s="13">
        <v>49</v>
      </c>
      <c r="C51" s="49" t="s">
        <v>127</v>
      </c>
      <c r="D51" s="14" t="s">
        <v>51</v>
      </c>
      <c r="E51" s="14" t="s">
        <v>99</v>
      </c>
      <c r="F51" s="14" t="s">
        <v>53</v>
      </c>
      <c r="G51" s="14" t="s">
        <v>105</v>
      </c>
      <c r="H51" s="14" t="s">
        <v>106</v>
      </c>
      <c r="I51" s="13">
        <v>20</v>
      </c>
      <c r="J51" s="13"/>
      <c r="K51" s="14" t="s">
        <v>19</v>
      </c>
      <c r="L51" s="30"/>
    </row>
    <row r="52" ht="36" hidden="true" customHeight="true" spans="1:12">
      <c r="A52" s="13">
        <v>40</v>
      </c>
      <c r="B52" s="13">
        <v>50</v>
      </c>
      <c r="C52" s="49" t="s">
        <v>128</v>
      </c>
      <c r="D52" s="14" t="s">
        <v>14</v>
      </c>
      <c r="E52" s="14" t="s">
        <v>99</v>
      </c>
      <c r="F52" s="14" t="s">
        <v>53</v>
      </c>
      <c r="G52" s="14" t="s">
        <v>105</v>
      </c>
      <c r="H52" s="14" t="s">
        <v>106</v>
      </c>
      <c r="I52" s="13">
        <v>20</v>
      </c>
      <c r="J52" s="13"/>
      <c r="K52" s="14" t="s">
        <v>19</v>
      </c>
      <c r="L52" s="13"/>
    </row>
    <row r="53" ht="34" hidden="true" customHeight="true" spans="1:12">
      <c r="A53" s="13"/>
      <c r="B53" s="13">
        <v>51</v>
      </c>
      <c r="C53" s="49" t="s">
        <v>128</v>
      </c>
      <c r="D53" s="14" t="s">
        <v>14</v>
      </c>
      <c r="E53" s="14" t="s">
        <v>99</v>
      </c>
      <c r="F53" s="14" t="s">
        <v>22</v>
      </c>
      <c r="G53" s="14" t="s">
        <v>46</v>
      </c>
      <c r="H53" s="14" t="s">
        <v>37</v>
      </c>
      <c r="I53" s="13">
        <v>50</v>
      </c>
      <c r="J53" s="13"/>
      <c r="K53" s="14" t="s">
        <v>19</v>
      </c>
      <c r="L53" s="30"/>
    </row>
    <row r="54" s="3" customFormat="true" ht="36" hidden="true" spans="1:12">
      <c r="A54" s="18">
        <v>41</v>
      </c>
      <c r="B54" s="18">
        <v>52</v>
      </c>
      <c r="C54" s="19" t="s">
        <v>129</v>
      </c>
      <c r="D54" s="19" t="s">
        <v>14</v>
      </c>
      <c r="E54" s="19" t="s">
        <v>99</v>
      </c>
      <c r="F54" s="19" t="s">
        <v>53</v>
      </c>
      <c r="G54" s="19" t="s">
        <v>105</v>
      </c>
      <c r="H54" s="19" t="s">
        <v>106</v>
      </c>
      <c r="I54" s="18">
        <v>20</v>
      </c>
      <c r="J54" s="18"/>
      <c r="K54" s="19" t="s">
        <v>32</v>
      </c>
      <c r="L54" s="32" t="s">
        <v>130</v>
      </c>
    </row>
    <row r="55" ht="24" hidden="true" spans="1:12">
      <c r="A55" s="13">
        <v>42</v>
      </c>
      <c r="B55" s="13">
        <v>53</v>
      </c>
      <c r="C55" s="49" t="s">
        <v>131</v>
      </c>
      <c r="D55" s="14" t="s">
        <v>132</v>
      </c>
      <c r="E55" s="14" t="s">
        <v>99</v>
      </c>
      <c r="F55" s="14" t="s">
        <v>22</v>
      </c>
      <c r="G55" s="14" t="s">
        <v>40</v>
      </c>
      <c r="H55" s="14" t="s">
        <v>37</v>
      </c>
      <c r="I55" s="13">
        <v>50</v>
      </c>
      <c r="J55" s="13"/>
      <c r="K55" s="14" t="s">
        <v>19</v>
      </c>
      <c r="L55" s="30"/>
    </row>
    <row r="56" s="1" customFormat="true" ht="36" hidden="true" customHeight="true" spans="1:12">
      <c r="A56" s="11">
        <v>43</v>
      </c>
      <c r="B56" s="11">
        <v>54</v>
      </c>
      <c r="C56" s="12" t="s">
        <v>133</v>
      </c>
      <c r="D56" s="12" t="s">
        <v>51</v>
      </c>
      <c r="E56" s="12" t="s">
        <v>99</v>
      </c>
      <c r="F56" s="12" t="s">
        <v>22</v>
      </c>
      <c r="G56" s="12" t="s">
        <v>23</v>
      </c>
      <c r="H56" s="12" t="s">
        <v>24</v>
      </c>
      <c r="I56" s="11">
        <v>2.6</v>
      </c>
      <c r="J56" s="11"/>
      <c r="K56" s="12" t="s">
        <v>32</v>
      </c>
      <c r="L56" s="24" t="s">
        <v>134</v>
      </c>
    </row>
    <row r="57" s="44" customFormat="true" ht="34" hidden="true" customHeight="true" spans="1:12">
      <c r="A57" s="53">
        <v>44</v>
      </c>
      <c r="B57" s="53">
        <v>55</v>
      </c>
      <c r="C57" s="54" t="s">
        <v>135</v>
      </c>
      <c r="D57" s="56" t="s">
        <v>14</v>
      </c>
      <c r="E57" s="56" t="s">
        <v>99</v>
      </c>
      <c r="F57" s="56" t="s">
        <v>22</v>
      </c>
      <c r="G57" s="56" t="s">
        <v>46</v>
      </c>
      <c r="H57" s="56" t="s">
        <v>37</v>
      </c>
      <c r="I57" s="53">
        <v>24.66</v>
      </c>
      <c r="J57" s="53"/>
      <c r="K57" s="56" t="s">
        <v>19</v>
      </c>
      <c r="L57" s="63"/>
    </row>
    <row r="58" ht="24" hidden="true" spans="1:12">
      <c r="A58" s="13">
        <v>45</v>
      </c>
      <c r="B58" s="13">
        <v>56</v>
      </c>
      <c r="C58" s="49" t="s">
        <v>136</v>
      </c>
      <c r="D58" s="14" t="s">
        <v>137</v>
      </c>
      <c r="E58" s="14" t="s">
        <v>99</v>
      </c>
      <c r="F58" s="14" t="s">
        <v>22</v>
      </c>
      <c r="G58" s="14" t="s">
        <v>46</v>
      </c>
      <c r="H58" s="14" t="s">
        <v>37</v>
      </c>
      <c r="I58" s="13">
        <v>50</v>
      </c>
      <c r="J58" s="13"/>
      <c r="K58" s="14" t="s">
        <v>19</v>
      </c>
      <c r="L58" s="64"/>
    </row>
    <row r="59" s="2" customFormat="true" ht="24" hidden="true" spans="1:12">
      <c r="A59" s="15">
        <v>46</v>
      </c>
      <c r="B59" s="15">
        <v>57</v>
      </c>
      <c r="C59" s="22" t="s">
        <v>138</v>
      </c>
      <c r="D59" s="17" t="s">
        <v>14</v>
      </c>
      <c r="E59" s="17" t="s">
        <v>139</v>
      </c>
      <c r="F59" s="17" t="s">
        <v>22</v>
      </c>
      <c r="G59" s="17" t="s">
        <v>36</v>
      </c>
      <c r="H59" s="17" t="s">
        <v>37</v>
      </c>
      <c r="I59" s="15">
        <v>41.092922</v>
      </c>
      <c r="J59" s="15"/>
      <c r="K59" s="17" t="s">
        <v>32</v>
      </c>
      <c r="L59" s="26" t="s">
        <v>140</v>
      </c>
    </row>
    <row r="60" ht="24" hidden="true" spans="1:12">
      <c r="A60" s="13">
        <v>47</v>
      </c>
      <c r="B60" s="13">
        <v>58</v>
      </c>
      <c r="C60" s="49" t="s">
        <v>141</v>
      </c>
      <c r="D60" s="14" t="s">
        <v>142</v>
      </c>
      <c r="E60" s="14" t="s">
        <v>143</v>
      </c>
      <c r="F60" s="14" t="s">
        <v>16</v>
      </c>
      <c r="G60" s="14" t="s">
        <v>17</v>
      </c>
      <c r="H60" s="14" t="s">
        <v>67</v>
      </c>
      <c r="I60" s="13">
        <v>59.64</v>
      </c>
      <c r="J60" s="13"/>
      <c r="K60" s="14" t="s">
        <v>19</v>
      </c>
      <c r="L60" s="29"/>
    </row>
    <row r="61" ht="24" hidden="true" spans="1:12">
      <c r="A61" s="13">
        <v>48</v>
      </c>
      <c r="B61" s="13">
        <v>59</v>
      </c>
      <c r="C61" s="49" t="s">
        <v>144</v>
      </c>
      <c r="D61" s="14" t="s">
        <v>145</v>
      </c>
      <c r="E61" s="14" t="s">
        <v>143</v>
      </c>
      <c r="F61" s="14" t="s">
        <v>53</v>
      </c>
      <c r="G61" s="14" t="s">
        <v>17</v>
      </c>
      <c r="H61" s="14" t="s">
        <v>54</v>
      </c>
      <c r="I61" s="13">
        <v>150</v>
      </c>
      <c r="J61" s="13"/>
      <c r="K61" s="14" t="s">
        <v>19</v>
      </c>
      <c r="L61" s="25"/>
    </row>
    <row r="62" s="3" customFormat="true" ht="24" hidden="true" spans="1:12">
      <c r="A62" s="18"/>
      <c r="B62" s="18">
        <v>60</v>
      </c>
      <c r="C62" s="19" t="s">
        <v>144</v>
      </c>
      <c r="D62" s="19" t="s">
        <v>145</v>
      </c>
      <c r="E62" s="19" t="s">
        <v>143</v>
      </c>
      <c r="F62" s="19" t="s">
        <v>53</v>
      </c>
      <c r="G62" s="19" t="s">
        <v>17</v>
      </c>
      <c r="H62" s="19" t="s">
        <v>146</v>
      </c>
      <c r="I62" s="18">
        <v>300</v>
      </c>
      <c r="J62" s="18"/>
      <c r="K62" s="19" t="s">
        <v>32</v>
      </c>
      <c r="L62" s="32" t="s">
        <v>147</v>
      </c>
    </row>
    <row r="63" ht="48" hidden="true" spans="1:12">
      <c r="A63" s="13">
        <v>49</v>
      </c>
      <c r="B63" s="13">
        <v>61</v>
      </c>
      <c r="C63" s="49" t="s">
        <v>148</v>
      </c>
      <c r="D63" s="14" t="s">
        <v>14</v>
      </c>
      <c r="E63" s="14" t="s">
        <v>143</v>
      </c>
      <c r="F63" s="14" t="s">
        <v>16</v>
      </c>
      <c r="G63" s="14" t="s">
        <v>17</v>
      </c>
      <c r="H63" s="14" t="s">
        <v>18</v>
      </c>
      <c r="I63" s="13">
        <v>30</v>
      </c>
      <c r="J63" s="13"/>
      <c r="K63" s="14" t="s">
        <v>19</v>
      </c>
      <c r="L63" s="29" t="s">
        <v>149</v>
      </c>
    </row>
    <row r="64" s="3" customFormat="true" ht="24" hidden="true" spans="1:12">
      <c r="A64" s="13">
        <v>50</v>
      </c>
      <c r="B64" s="18">
        <v>62</v>
      </c>
      <c r="C64" s="19" t="s">
        <v>150</v>
      </c>
      <c r="D64" s="19" t="s">
        <v>151</v>
      </c>
      <c r="E64" s="19" t="s">
        <v>152</v>
      </c>
      <c r="F64" s="19" t="s">
        <v>53</v>
      </c>
      <c r="G64" s="19" t="s">
        <v>17</v>
      </c>
      <c r="H64" s="19" t="s">
        <v>146</v>
      </c>
      <c r="I64" s="18">
        <v>300</v>
      </c>
      <c r="J64" s="18"/>
      <c r="K64" s="19" t="s">
        <v>32</v>
      </c>
      <c r="L64" s="32" t="s">
        <v>153</v>
      </c>
    </row>
    <row r="65" ht="24" hidden="true" spans="1:12">
      <c r="A65" s="13"/>
      <c r="B65" s="13">
        <v>63</v>
      </c>
      <c r="C65" s="49" t="s">
        <v>150</v>
      </c>
      <c r="D65" s="14" t="s">
        <v>151</v>
      </c>
      <c r="E65" s="14" t="s">
        <v>152</v>
      </c>
      <c r="F65" s="14" t="s">
        <v>53</v>
      </c>
      <c r="G65" s="14" t="s">
        <v>17</v>
      </c>
      <c r="H65" s="14" t="s">
        <v>54</v>
      </c>
      <c r="I65" s="13">
        <v>150</v>
      </c>
      <c r="J65" s="13"/>
      <c r="K65" s="14" t="s">
        <v>19</v>
      </c>
      <c r="L65" s="30"/>
    </row>
    <row r="66" ht="120" hidden="true" spans="1:12">
      <c r="A66" s="13">
        <v>51</v>
      </c>
      <c r="B66" s="13">
        <v>64</v>
      </c>
      <c r="C66" s="49" t="s">
        <v>154</v>
      </c>
      <c r="D66" s="14" t="s">
        <v>151</v>
      </c>
      <c r="E66" s="14" t="s">
        <v>152</v>
      </c>
      <c r="F66" s="14" t="s">
        <v>22</v>
      </c>
      <c r="G66" s="14" t="s">
        <v>155</v>
      </c>
      <c r="H66" s="14" t="s">
        <v>156</v>
      </c>
      <c r="I66" s="13">
        <v>20</v>
      </c>
      <c r="J66" s="13"/>
      <c r="K66" s="14" t="s">
        <v>19</v>
      </c>
      <c r="L66" s="25" t="s">
        <v>157</v>
      </c>
    </row>
    <row r="67" s="3" customFormat="true" ht="168" hidden="true" spans="1:12">
      <c r="A67" s="18">
        <v>52</v>
      </c>
      <c r="B67" s="18">
        <v>65</v>
      </c>
      <c r="C67" s="19" t="s">
        <v>158</v>
      </c>
      <c r="D67" s="19" t="s">
        <v>151</v>
      </c>
      <c r="E67" s="19" t="s">
        <v>152</v>
      </c>
      <c r="F67" s="19" t="s">
        <v>22</v>
      </c>
      <c r="G67" s="19" t="s">
        <v>155</v>
      </c>
      <c r="H67" s="19" t="s">
        <v>156</v>
      </c>
      <c r="I67" s="18">
        <v>20</v>
      </c>
      <c r="J67" s="18"/>
      <c r="K67" s="19" t="s">
        <v>32</v>
      </c>
      <c r="L67" s="34" t="s">
        <v>159</v>
      </c>
    </row>
    <row r="68" ht="24" hidden="true" spans="1:12">
      <c r="A68" s="13">
        <v>53</v>
      </c>
      <c r="B68" s="13">
        <v>66</v>
      </c>
      <c r="C68" s="49" t="s">
        <v>160</v>
      </c>
      <c r="D68" s="14" t="s">
        <v>161</v>
      </c>
      <c r="E68" s="14" t="s">
        <v>162</v>
      </c>
      <c r="F68" s="14" t="s">
        <v>53</v>
      </c>
      <c r="G68" s="14" t="s">
        <v>17</v>
      </c>
      <c r="H68" s="14" t="s">
        <v>54</v>
      </c>
      <c r="I68" s="13">
        <v>150</v>
      </c>
      <c r="J68" s="13"/>
      <c r="K68" s="14" t="s">
        <v>19</v>
      </c>
      <c r="L68" s="29"/>
    </row>
    <row r="69" s="3" customFormat="true" ht="36" hidden="true" spans="1:12">
      <c r="A69" s="18"/>
      <c r="B69" s="18">
        <v>67</v>
      </c>
      <c r="C69" s="19" t="s">
        <v>160</v>
      </c>
      <c r="D69" s="19" t="s">
        <v>161</v>
      </c>
      <c r="E69" s="19" t="s">
        <v>162</v>
      </c>
      <c r="F69" s="19" t="s">
        <v>53</v>
      </c>
      <c r="G69" s="19" t="s">
        <v>17</v>
      </c>
      <c r="H69" s="19" t="s">
        <v>146</v>
      </c>
      <c r="I69" s="18">
        <v>300</v>
      </c>
      <c r="J69" s="18"/>
      <c r="K69" s="19" t="s">
        <v>32</v>
      </c>
      <c r="L69" s="34" t="s">
        <v>163</v>
      </c>
    </row>
    <row r="70" ht="24" hidden="true" spans="1:12">
      <c r="A70" s="13">
        <v>54</v>
      </c>
      <c r="B70" s="13">
        <v>68</v>
      </c>
      <c r="C70" s="49" t="s">
        <v>164</v>
      </c>
      <c r="D70" s="14" t="s">
        <v>161</v>
      </c>
      <c r="E70" s="14" t="s">
        <v>165</v>
      </c>
      <c r="F70" s="14" t="s">
        <v>53</v>
      </c>
      <c r="G70" s="14" t="s">
        <v>17</v>
      </c>
      <c r="H70" s="14" t="s">
        <v>54</v>
      </c>
      <c r="I70" s="13">
        <v>150</v>
      </c>
      <c r="J70" s="13"/>
      <c r="K70" s="14" t="s">
        <v>19</v>
      </c>
      <c r="L70" s="42"/>
    </row>
    <row r="71" s="3" customFormat="true" ht="24" hidden="true" spans="1:12">
      <c r="A71" s="18">
        <v>55</v>
      </c>
      <c r="B71" s="18">
        <v>69</v>
      </c>
      <c r="C71" s="19" t="s">
        <v>166</v>
      </c>
      <c r="D71" s="19" t="s">
        <v>14</v>
      </c>
      <c r="E71" s="19" t="s">
        <v>165</v>
      </c>
      <c r="F71" s="19" t="s">
        <v>16</v>
      </c>
      <c r="G71" s="19" t="s">
        <v>17</v>
      </c>
      <c r="H71" s="19" t="s">
        <v>67</v>
      </c>
      <c r="I71" s="18">
        <v>156.3</v>
      </c>
      <c r="J71" s="18"/>
      <c r="K71" s="19" t="s">
        <v>32</v>
      </c>
      <c r="L71" s="34" t="s">
        <v>167</v>
      </c>
    </row>
    <row r="72" s="44" customFormat="true" ht="24" hidden="true" spans="1:12">
      <c r="A72" s="53">
        <v>56</v>
      </c>
      <c r="B72" s="53">
        <v>70</v>
      </c>
      <c r="C72" s="54" t="s">
        <v>168</v>
      </c>
      <c r="D72" s="56" t="s">
        <v>169</v>
      </c>
      <c r="E72" s="56" t="s">
        <v>165</v>
      </c>
      <c r="F72" s="56" t="s">
        <v>16</v>
      </c>
      <c r="G72" s="56" t="s">
        <v>17</v>
      </c>
      <c r="H72" s="56" t="s">
        <v>67</v>
      </c>
      <c r="I72" s="53">
        <v>16.2467</v>
      </c>
      <c r="J72" s="53">
        <f>94928.95/10000</f>
        <v>9.492895</v>
      </c>
      <c r="K72" s="56" t="s">
        <v>19</v>
      </c>
      <c r="L72" s="66" t="s">
        <v>170</v>
      </c>
    </row>
    <row r="73" ht="24" hidden="true" spans="1:12">
      <c r="A73" s="13"/>
      <c r="B73" s="13">
        <v>71</v>
      </c>
      <c r="C73" s="49" t="s">
        <v>168</v>
      </c>
      <c r="D73" s="14" t="s">
        <v>169</v>
      </c>
      <c r="E73" s="14" t="s">
        <v>165</v>
      </c>
      <c r="F73" s="14" t="s">
        <v>53</v>
      </c>
      <c r="G73" s="14" t="s">
        <v>27</v>
      </c>
      <c r="H73" s="14" t="s">
        <v>28</v>
      </c>
      <c r="I73" s="13">
        <v>7.796</v>
      </c>
      <c r="J73" s="13"/>
      <c r="K73" s="14" t="s">
        <v>19</v>
      </c>
      <c r="L73" s="25"/>
    </row>
    <row r="74" ht="24" hidden="true" spans="1:12">
      <c r="A74" s="13"/>
      <c r="B74" s="13">
        <v>72</v>
      </c>
      <c r="C74" s="49" t="s">
        <v>168</v>
      </c>
      <c r="D74" s="14" t="s">
        <v>169</v>
      </c>
      <c r="E74" s="14" t="s">
        <v>165</v>
      </c>
      <c r="F74" s="14" t="s">
        <v>22</v>
      </c>
      <c r="G74" s="14" t="s">
        <v>46</v>
      </c>
      <c r="H74" s="14" t="s">
        <v>37</v>
      </c>
      <c r="I74" s="13">
        <v>50</v>
      </c>
      <c r="J74" s="13"/>
      <c r="K74" s="14" t="s">
        <v>19</v>
      </c>
      <c r="L74" s="25"/>
    </row>
    <row r="75" ht="24" hidden="true" spans="1:12">
      <c r="A75" s="13">
        <v>57</v>
      </c>
      <c r="B75" s="13">
        <v>73</v>
      </c>
      <c r="C75" s="49" t="s">
        <v>171</v>
      </c>
      <c r="D75" s="14" t="s">
        <v>145</v>
      </c>
      <c r="E75" s="14" t="s">
        <v>165</v>
      </c>
      <c r="F75" s="14" t="s">
        <v>16</v>
      </c>
      <c r="G75" s="14" t="s">
        <v>17</v>
      </c>
      <c r="H75" s="14" t="s">
        <v>54</v>
      </c>
      <c r="I75" s="13">
        <v>150</v>
      </c>
      <c r="J75" s="13"/>
      <c r="K75" s="14" t="s">
        <v>19</v>
      </c>
      <c r="L75" s="30"/>
    </row>
    <row r="76" s="3" customFormat="true" ht="24" hidden="true" spans="1:12">
      <c r="A76" s="18"/>
      <c r="B76" s="18">
        <v>74</v>
      </c>
      <c r="C76" s="19" t="s">
        <v>171</v>
      </c>
      <c r="D76" s="19" t="s">
        <v>145</v>
      </c>
      <c r="E76" s="19" t="s">
        <v>165</v>
      </c>
      <c r="F76" s="19" t="s">
        <v>16</v>
      </c>
      <c r="G76" s="19" t="s">
        <v>17</v>
      </c>
      <c r="H76" s="19" t="s">
        <v>146</v>
      </c>
      <c r="I76" s="18">
        <v>300</v>
      </c>
      <c r="J76" s="18"/>
      <c r="K76" s="19" t="s">
        <v>32</v>
      </c>
      <c r="L76" s="19" t="s">
        <v>172</v>
      </c>
    </row>
    <row r="77" s="3" customFormat="true" ht="24" hidden="true" spans="1:12">
      <c r="A77" s="18">
        <v>58</v>
      </c>
      <c r="B77" s="18">
        <v>75</v>
      </c>
      <c r="C77" s="19" t="s">
        <v>173</v>
      </c>
      <c r="D77" s="19" t="s">
        <v>14</v>
      </c>
      <c r="E77" s="19" t="s">
        <v>165</v>
      </c>
      <c r="F77" s="19" t="s">
        <v>16</v>
      </c>
      <c r="G77" s="19" t="s">
        <v>17</v>
      </c>
      <c r="H77" s="19" t="s">
        <v>18</v>
      </c>
      <c r="I77" s="18">
        <v>30</v>
      </c>
      <c r="J77" s="18"/>
      <c r="K77" s="19" t="s">
        <v>32</v>
      </c>
      <c r="L77" s="18" t="s">
        <v>86</v>
      </c>
    </row>
    <row r="78" s="3" customFormat="true" ht="24" hidden="true" spans="1:12">
      <c r="A78" s="18">
        <v>59</v>
      </c>
      <c r="B78" s="18">
        <v>76</v>
      </c>
      <c r="C78" s="19" t="s">
        <v>174</v>
      </c>
      <c r="D78" s="19" t="s">
        <v>14</v>
      </c>
      <c r="E78" s="19" t="s">
        <v>165</v>
      </c>
      <c r="F78" s="19" t="s">
        <v>16</v>
      </c>
      <c r="G78" s="19" t="s">
        <v>17</v>
      </c>
      <c r="H78" s="19" t="s">
        <v>18</v>
      </c>
      <c r="I78" s="18">
        <v>30</v>
      </c>
      <c r="J78" s="18"/>
      <c r="K78" s="19" t="s">
        <v>32</v>
      </c>
      <c r="L78" s="18" t="s">
        <v>86</v>
      </c>
    </row>
    <row r="79" s="44" customFormat="true" ht="24" hidden="true" spans="1:12">
      <c r="A79" s="53">
        <v>60</v>
      </c>
      <c r="B79" s="53">
        <v>77</v>
      </c>
      <c r="C79" s="54" t="s">
        <v>175</v>
      </c>
      <c r="D79" s="56" t="s">
        <v>85</v>
      </c>
      <c r="E79" s="56" t="s">
        <v>165</v>
      </c>
      <c r="F79" s="56" t="s">
        <v>16</v>
      </c>
      <c r="G79" s="56" t="s">
        <v>17</v>
      </c>
      <c r="H79" s="56" t="s">
        <v>18</v>
      </c>
      <c r="I79" s="53">
        <v>30</v>
      </c>
      <c r="J79" s="53"/>
      <c r="K79" s="56" t="s">
        <v>19</v>
      </c>
      <c r="L79" s="53" t="s">
        <v>20</v>
      </c>
    </row>
    <row r="80" s="44" customFormat="true" ht="24" hidden="true" spans="1:12">
      <c r="A80" s="53">
        <v>61</v>
      </c>
      <c r="B80" s="53">
        <v>78</v>
      </c>
      <c r="C80" s="54" t="s">
        <v>176</v>
      </c>
      <c r="D80" s="56" t="s">
        <v>14</v>
      </c>
      <c r="E80" s="56" t="s">
        <v>165</v>
      </c>
      <c r="F80" s="56" t="s">
        <v>22</v>
      </c>
      <c r="G80" s="56" t="s">
        <v>40</v>
      </c>
      <c r="H80" s="56" t="s">
        <v>37</v>
      </c>
      <c r="I80" s="53">
        <v>18.42</v>
      </c>
      <c r="J80" s="53"/>
      <c r="K80" s="56" t="s">
        <v>189</v>
      </c>
      <c r="L80" s="63" t="s">
        <v>262</v>
      </c>
    </row>
    <row r="81" s="2" customFormat="true" ht="24" hidden="true" spans="1:12">
      <c r="A81" s="15">
        <v>62</v>
      </c>
      <c r="B81" s="15">
        <v>79</v>
      </c>
      <c r="C81" s="22" t="s">
        <v>177</v>
      </c>
      <c r="D81" s="17" t="s">
        <v>178</v>
      </c>
      <c r="E81" s="17" t="s">
        <v>179</v>
      </c>
      <c r="F81" s="17" t="s">
        <v>22</v>
      </c>
      <c r="G81" s="17" t="s">
        <v>40</v>
      </c>
      <c r="H81" s="17" t="s">
        <v>37</v>
      </c>
      <c r="I81" s="15">
        <v>12.3255</v>
      </c>
      <c r="J81" s="15"/>
      <c r="K81" s="17" t="s">
        <v>19</v>
      </c>
      <c r="L81" s="28"/>
    </row>
  </sheetData>
  <autoFilter ref="A2:L81">
    <filterColumn colId="5">
      <colorFilter dxfId="0"/>
    </filterColumn>
    <extLst/>
  </autoFilter>
  <mergeCells count="14">
    <mergeCell ref="A1:L1"/>
    <mergeCell ref="A3:A4"/>
    <mergeCell ref="A21:A22"/>
    <mergeCell ref="A29:A30"/>
    <mergeCell ref="A33:A35"/>
    <mergeCell ref="A36:A37"/>
    <mergeCell ref="A38:A39"/>
    <mergeCell ref="A45:A47"/>
    <mergeCell ref="A52:A53"/>
    <mergeCell ref="A61:A62"/>
    <mergeCell ref="A64:A65"/>
    <mergeCell ref="A68:A69"/>
    <mergeCell ref="A72:A74"/>
    <mergeCell ref="A75:A76"/>
  </mergeCells>
  <printOptions horizontalCentered="true"/>
  <pageMargins left="0.357638888888889" right="0.357638888888889" top="0.409027777777778" bottom="0.2125" header="0.10625" footer="0.10625"/>
  <pageSetup paperSize="9" scale="6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1"/>
  <sheetViews>
    <sheetView zoomScale="90" zoomScaleNormal="90" workbookViewId="0">
      <pane xSplit="1" ySplit="2" topLeftCell="B3" activePane="bottomRight" state="frozen"/>
      <selection/>
      <selection pane="topRight"/>
      <selection pane="bottomLeft"/>
      <selection pane="bottomRight" activeCell="M74" sqref="M74"/>
    </sheetView>
  </sheetViews>
  <sheetFormatPr defaultColWidth="63.1833333333333" defaultRowHeight="13.5"/>
  <cols>
    <col min="1" max="1" width="8" style="4" customWidth="true"/>
    <col min="2" max="2" width="6.09166666666667" style="4" customWidth="true"/>
    <col min="3" max="3" width="20.0916666666667" style="5" customWidth="true"/>
    <col min="4" max="4" width="9.725" style="6" customWidth="true"/>
    <col min="5" max="5" width="8.26666666666667" style="6" customWidth="true"/>
    <col min="6" max="8" width="9.725" style="6" customWidth="true"/>
    <col min="9" max="9" width="9.26666666666667" style="6" customWidth="true"/>
    <col min="10" max="10" width="10.9083333333333" style="6" customWidth="true"/>
    <col min="11" max="11" width="11" customWidth="true"/>
    <col min="12" max="12" width="84.0916666666667" hidden="true" customWidth="true"/>
    <col min="13" max="16383" width="63.1833333333333" customWidth="true"/>
  </cols>
  <sheetData>
    <row r="1" ht="27" spans="1:12">
      <c r="A1" s="7" t="s">
        <v>0</v>
      </c>
      <c r="B1" s="7"/>
      <c r="C1" s="8"/>
      <c r="D1" s="9"/>
      <c r="E1" s="9"/>
      <c r="F1" s="9"/>
      <c r="G1" s="9"/>
      <c r="H1" s="9"/>
      <c r="I1" s="7"/>
      <c r="J1" s="7"/>
      <c r="K1" s="7"/>
      <c r="L1" s="7"/>
    </row>
    <row r="2" ht="36" customHeight="true" spans="1:12">
      <c r="A2" s="10" t="s">
        <v>1</v>
      </c>
      <c r="B2" s="10" t="s">
        <v>2</v>
      </c>
      <c r="C2" s="10" t="s">
        <v>3</v>
      </c>
      <c r="D2" s="10" t="s">
        <v>4</v>
      </c>
      <c r="E2" s="10" t="s">
        <v>5</v>
      </c>
      <c r="F2" s="10" t="s">
        <v>6</v>
      </c>
      <c r="G2" s="10" t="s">
        <v>7</v>
      </c>
      <c r="H2" s="10" t="s">
        <v>8</v>
      </c>
      <c r="I2" s="10" t="s">
        <v>9</v>
      </c>
      <c r="J2" s="10" t="s">
        <v>180</v>
      </c>
      <c r="K2" s="10" t="s">
        <v>11</v>
      </c>
      <c r="L2" s="23" t="s">
        <v>12</v>
      </c>
    </row>
    <row r="3" s="1" customFormat="true" ht="36" hidden="true" customHeight="true" spans="1:12">
      <c r="A3" s="11">
        <v>1</v>
      </c>
      <c r="B3" s="11">
        <v>1</v>
      </c>
      <c r="C3" s="12" t="s">
        <v>13</v>
      </c>
      <c r="D3" s="12" t="s">
        <v>14</v>
      </c>
      <c r="E3" s="12" t="s">
        <v>15</v>
      </c>
      <c r="F3" s="12" t="s">
        <v>16</v>
      </c>
      <c r="G3" s="12" t="s">
        <v>17</v>
      </c>
      <c r="H3" s="12" t="s">
        <v>18</v>
      </c>
      <c r="I3" s="11">
        <v>30</v>
      </c>
      <c r="J3" s="11"/>
      <c r="K3" s="12" t="s">
        <v>19</v>
      </c>
      <c r="L3" s="11" t="s">
        <v>20</v>
      </c>
    </row>
    <row r="4" s="1" customFormat="true" ht="36" hidden="true" customHeight="true" spans="1:12">
      <c r="A4" s="11"/>
      <c r="B4" s="11">
        <v>2</v>
      </c>
      <c r="C4" s="12" t="s">
        <v>13</v>
      </c>
      <c r="D4" s="12" t="s">
        <v>21</v>
      </c>
      <c r="E4" s="12" t="s">
        <v>15</v>
      </c>
      <c r="F4" s="12" t="s">
        <v>22</v>
      </c>
      <c r="G4" s="12" t="s">
        <v>23</v>
      </c>
      <c r="H4" s="12" t="s">
        <v>24</v>
      </c>
      <c r="I4" s="11">
        <v>18</v>
      </c>
      <c r="J4" s="11"/>
      <c r="K4" s="12" t="s">
        <v>19</v>
      </c>
      <c r="L4" s="24"/>
    </row>
    <row r="5" ht="59" hidden="true" customHeight="true" spans="1:12">
      <c r="A5" s="13">
        <v>2</v>
      </c>
      <c r="B5" s="13">
        <v>3</v>
      </c>
      <c r="C5" s="14" t="s">
        <v>25</v>
      </c>
      <c r="D5" s="14" t="s">
        <v>26</v>
      </c>
      <c r="E5" s="14" t="s">
        <v>15</v>
      </c>
      <c r="F5" s="14" t="s">
        <v>16</v>
      </c>
      <c r="G5" s="14" t="s">
        <v>27</v>
      </c>
      <c r="H5" s="14" t="s">
        <v>28</v>
      </c>
      <c r="I5" s="13">
        <v>200</v>
      </c>
      <c r="J5" s="13"/>
      <c r="K5" s="14" t="s">
        <v>263</v>
      </c>
      <c r="L5" s="25" t="s">
        <v>264</v>
      </c>
    </row>
    <row r="6" s="2" customFormat="true" ht="36" hidden="true" customHeight="true" spans="1:12">
      <c r="A6" s="15">
        <v>3</v>
      </c>
      <c r="B6" s="15">
        <v>4</v>
      </c>
      <c r="C6" s="16" t="s">
        <v>29</v>
      </c>
      <c r="D6" s="17" t="s">
        <v>21</v>
      </c>
      <c r="E6" s="17" t="s">
        <v>15</v>
      </c>
      <c r="F6" s="17" t="s">
        <v>16</v>
      </c>
      <c r="G6" s="17" t="s">
        <v>27</v>
      </c>
      <c r="H6" s="17" t="s">
        <v>28</v>
      </c>
      <c r="I6" s="15">
        <v>30</v>
      </c>
      <c r="J6" s="15"/>
      <c r="K6" s="17" t="s">
        <v>19</v>
      </c>
      <c r="L6" s="26"/>
    </row>
    <row r="7" s="3" customFormat="true" ht="117" hidden="true" customHeight="true" spans="1:12">
      <c r="A7" s="18">
        <v>4</v>
      </c>
      <c r="B7" s="18">
        <v>5</v>
      </c>
      <c r="C7" s="19" t="s">
        <v>30</v>
      </c>
      <c r="D7" s="19" t="s">
        <v>31</v>
      </c>
      <c r="E7" s="19" t="s">
        <v>15</v>
      </c>
      <c r="F7" s="19" t="s">
        <v>16</v>
      </c>
      <c r="G7" s="19" t="s">
        <v>27</v>
      </c>
      <c r="H7" s="19" t="s">
        <v>28</v>
      </c>
      <c r="I7" s="18">
        <v>8</v>
      </c>
      <c r="J7" s="18"/>
      <c r="K7" s="19" t="s">
        <v>32</v>
      </c>
      <c r="L7" s="27" t="s">
        <v>265</v>
      </c>
    </row>
    <row r="8" s="2" customFormat="true" ht="46" hidden="true" customHeight="true" spans="1:12">
      <c r="A8" s="15">
        <v>5</v>
      </c>
      <c r="B8" s="15">
        <v>6</v>
      </c>
      <c r="C8" s="16" t="s">
        <v>35</v>
      </c>
      <c r="D8" s="17" t="s">
        <v>26</v>
      </c>
      <c r="E8" s="17" t="s">
        <v>15</v>
      </c>
      <c r="F8" s="17" t="s">
        <v>22</v>
      </c>
      <c r="G8" s="17" t="s">
        <v>36</v>
      </c>
      <c r="H8" s="17" t="s">
        <v>37</v>
      </c>
      <c r="I8" s="15">
        <v>19.9116</v>
      </c>
      <c r="J8" s="15"/>
      <c r="K8" s="17" t="s">
        <v>189</v>
      </c>
      <c r="L8" s="28" t="s">
        <v>266</v>
      </c>
    </row>
    <row r="9" s="2" customFormat="true" ht="60" hidden="true" spans="1:12">
      <c r="A9" s="15">
        <v>6</v>
      </c>
      <c r="B9" s="15">
        <v>7</v>
      </c>
      <c r="C9" s="16" t="s">
        <v>38</v>
      </c>
      <c r="D9" s="17" t="s">
        <v>39</v>
      </c>
      <c r="E9" s="17" t="s">
        <v>15</v>
      </c>
      <c r="F9" s="17" t="s">
        <v>22</v>
      </c>
      <c r="G9" s="17" t="s">
        <v>40</v>
      </c>
      <c r="H9" s="17" t="s">
        <v>37</v>
      </c>
      <c r="I9" s="15">
        <v>10.9</v>
      </c>
      <c r="J9" s="15"/>
      <c r="K9" s="17" t="s">
        <v>263</v>
      </c>
      <c r="L9" s="28" t="s">
        <v>267</v>
      </c>
    </row>
    <row r="10" ht="36" hidden="true" customHeight="true" spans="1:12">
      <c r="A10" s="13"/>
      <c r="B10" s="13">
        <v>8</v>
      </c>
      <c r="C10" s="14" t="s">
        <v>42</v>
      </c>
      <c r="D10" s="14" t="s">
        <v>43</v>
      </c>
      <c r="E10" s="14" t="s">
        <v>15</v>
      </c>
      <c r="F10" s="14" t="s">
        <v>22</v>
      </c>
      <c r="G10" s="14" t="s">
        <v>23</v>
      </c>
      <c r="H10" s="14" t="s">
        <v>37</v>
      </c>
      <c r="I10" s="13">
        <v>28.39</v>
      </c>
      <c r="J10" s="13"/>
      <c r="K10" s="14" t="s">
        <v>189</v>
      </c>
      <c r="L10" s="29" t="s">
        <v>268</v>
      </c>
    </row>
    <row r="11" s="2" customFormat="true" ht="58" hidden="true" customHeight="true" spans="1:12">
      <c r="A11" s="15">
        <v>7</v>
      </c>
      <c r="B11" s="15">
        <v>9</v>
      </c>
      <c r="C11" s="16" t="s">
        <v>44</v>
      </c>
      <c r="D11" s="17" t="s">
        <v>45</v>
      </c>
      <c r="E11" s="17" t="s">
        <v>15</v>
      </c>
      <c r="F11" s="17" t="s">
        <v>22</v>
      </c>
      <c r="G11" s="17" t="s">
        <v>46</v>
      </c>
      <c r="H11" s="17" t="s">
        <v>47</v>
      </c>
      <c r="I11" s="15">
        <v>50</v>
      </c>
      <c r="J11" s="15"/>
      <c r="K11" s="17" t="s">
        <v>189</v>
      </c>
      <c r="L11" s="28" t="s">
        <v>269</v>
      </c>
    </row>
    <row r="12" ht="69" customHeight="true" spans="1:12">
      <c r="A12" s="13">
        <v>8</v>
      </c>
      <c r="B12" s="13">
        <v>10</v>
      </c>
      <c r="C12" s="14" t="s">
        <v>50</v>
      </c>
      <c r="D12" s="14" t="s">
        <v>51</v>
      </c>
      <c r="E12" s="14" t="s">
        <v>52</v>
      </c>
      <c r="F12" s="14" t="s">
        <v>53</v>
      </c>
      <c r="G12" s="14" t="s">
        <v>17</v>
      </c>
      <c r="H12" s="14" t="s">
        <v>54</v>
      </c>
      <c r="I12" s="13">
        <v>150</v>
      </c>
      <c r="J12" s="13"/>
      <c r="K12" s="14" t="s">
        <v>263</v>
      </c>
      <c r="L12" s="29" t="s">
        <v>270</v>
      </c>
    </row>
    <row r="13" ht="56" hidden="true" customHeight="true" spans="1:12">
      <c r="A13" s="13">
        <v>9</v>
      </c>
      <c r="B13" s="13">
        <v>11</v>
      </c>
      <c r="C13" s="14" t="s">
        <v>56</v>
      </c>
      <c r="D13" s="14" t="s">
        <v>14</v>
      </c>
      <c r="E13" s="14" t="s">
        <v>52</v>
      </c>
      <c r="F13" s="14" t="s">
        <v>22</v>
      </c>
      <c r="G13" s="14" t="s">
        <v>36</v>
      </c>
      <c r="H13" s="14" t="s">
        <v>37</v>
      </c>
      <c r="I13" s="13">
        <v>47.37</v>
      </c>
      <c r="J13" s="13"/>
      <c r="K13" s="14" t="s">
        <v>263</v>
      </c>
      <c r="L13" s="29" t="s">
        <v>256</v>
      </c>
    </row>
    <row r="14" s="2" customFormat="true" ht="70" hidden="true" customHeight="true" spans="1:12">
      <c r="A14" s="15">
        <v>10</v>
      </c>
      <c r="B14" s="15">
        <v>12</v>
      </c>
      <c r="C14" s="16" t="s">
        <v>58</v>
      </c>
      <c r="D14" s="17" t="s">
        <v>14</v>
      </c>
      <c r="E14" s="17" t="s">
        <v>52</v>
      </c>
      <c r="F14" s="17" t="s">
        <v>22</v>
      </c>
      <c r="G14" s="17" t="s">
        <v>36</v>
      </c>
      <c r="H14" s="17" t="s">
        <v>37</v>
      </c>
      <c r="I14" s="15">
        <v>21.84</v>
      </c>
      <c r="J14" s="15"/>
      <c r="K14" s="17" t="s">
        <v>189</v>
      </c>
      <c r="L14" s="28" t="s">
        <v>271</v>
      </c>
    </row>
    <row r="15" ht="36" hidden="true" spans="1:12">
      <c r="A15" s="13">
        <v>11</v>
      </c>
      <c r="B15" s="13">
        <v>13</v>
      </c>
      <c r="C15" s="14" t="s">
        <v>60</v>
      </c>
      <c r="D15" s="14" t="s">
        <v>14</v>
      </c>
      <c r="E15" s="14" t="s">
        <v>52</v>
      </c>
      <c r="F15" s="14" t="s">
        <v>22</v>
      </c>
      <c r="G15" s="14" t="s">
        <v>36</v>
      </c>
      <c r="H15" s="14" t="s">
        <v>37</v>
      </c>
      <c r="I15" s="13">
        <v>50</v>
      </c>
      <c r="J15" s="13"/>
      <c r="K15" s="14" t="s">
        <v>189</v>
      </c>
      <c r="L15" s="30" t="s">
        <v>272</v>
      </c>
    </row>
    <row r="16" s="2" customFormat="true" ht="112" hidden="true" customHeight="true" spans="1:12">
      <c r="A16" s="15">
        <v>12</v>
      </c>
      <c r="B16" s="15">
        <v>14</v>
      </c>
      <c r="C16" s="16" t="s">
        <v>62</v>
      </c>
      <c r="D16" s="17" t="s">
        <v>14</v>
      </c>
      <c r="E16" s="17" t="s">
        <v>52</v>
      </c>
      <c r="F16" s="17" t="s">
        <v>22</v>
      </c>
      <c r="G16" s="17" t="s">
        <v>36</v>
      </c>
      <c r="H16" s="17" t="s">
        <v>37</v>
      </c>
      <c r="I16" s="15">
        <v>50</v>
      </c>
      <c r="J16" s="15"/>
      <c r="K16" s="17" t="s">
        <v>263</v>
      </c>
      <c r="L16" s="28" t="s">
        <v>273</v>
      </c>
    </row>
    <row r="17" s="2" customFormat="true" ht="36" hidden="true" customHeight="true" spans="1:12">
      <c r="A17" s="15">
        <v>13</v>
      </c>
      <c r="B17" s="15">
        <v>15</v>
      </c>
      <c r="C17" s="16" t="s">
        <v>63</v>
      </c>
      <c r="D17" s="17" t="s">
        <v>14</v>
      </c>
      <c r="E17" s="17" t="s">
        <v>52</v>
      </c>
      <c r="F17" s="17" t="s">
        <v>22</v>
      </c>
      <c r="G17" s="17" t="s">
        <v>40</v>
      </c>
      <c r="H17" s="17" t="s">
        <v>37</v>
      </c>
      <c r="I17" s="15">
        <v>8.1765</v>
      </c>
      <c r="J17" s="15"/>
      <c r="K17" s="17" t="s">
        <v>189</v>
      </c>
      <c r="L17" s="28" t="s">
        <v>274</v>
      </c>
    </row>
    <row r="18" s="3" customFormat="true" ht="36" hidden="true" customHeight="true" spans="1:12">
      <c r="A18" s="18">
        <v>14</v>
      </c>
      <c r="B18" s="18">
        <v>16</v>
      </c>
      <c r="C18" s="19" t="s">
        <v>65</v>
      </c>
      <c r="D18" s="19" t="s">
        <v>14</v>
      </c>
      <c r="E18" s="19" t="s">
        <v>66</v>
      </c>
      <c r="F18" s="19" t="s">
        <v>16</v>
      </c>
      <c r="G18" s="19" t="s">
        <v>17</v>
      </c>
      <c r="H18" s="19" t="s">
        <v>67</v>
      </c>
      <c r="I18" s="18">
        <v>300</v>
      </c>
      <c r="J18" s="18"/>
      <c r="K18" s="19" t="s">
        <v>32</v>
      </c>
      <c r="L18" s="31" t="s">
        <v>68</v>
      </c>
    </row>
    <row r="19" ht="36" hidden="true" customHeight="true" spans="1:12">
      <c r="A19" s="13">
        <v>15</v>
      </c>
      <c r="B19" s="13">
        <v>17</v>
      </c>
      <c r="C19" s="14" t="s">
        <v>69</v>
      </c>
      <c r="D19" s="14" t="s">
        <v>70</v>
      </c>
      <c r="E19" s="14" t="s">
        <v>66</v>
      </c>
      <c r="F19" s="14" t="s">
        <v>22</v>
      </c>
      <c r="G19" s="14" t="s">
        <v>71</v>
      </c>
      <c r="H19" s="14" t="s">
        <v>72</v>
      </c>
      <c r="I19" s="13">
        <v>30</v>
      </c>
      <c r="J19" s="13"/>
      <c r="K19" s="14" t="s">
        <v>19</v>
      </c>
      <c r="L19" s="25"/>
    </row>
    <row r="20" s="2" customFormat="true" ht="36" hidden="true" customHeight="true" spans="1:12">
      <c r="A20" s="15">
        <v>16</v>
      </c>
      <c r="B20" s="15">
        <v>18</v>
      </c>
      <c r="C20" s="16" t="s">
        <v>73</v>
      </c>
      <c r="D20" s="17" t="s">
        <v>74</v>
      </c>
      <c r="E20" s="17" t="s">
        <v>75</v>
      </c>
      <c r="F20" s="17" t="s">
        <v>16</v>
      </c>
      <c r="G20" s="17" t="s">
        <v>17</v>
      </c>
      <c r="H20" s="17" t="s">
        <v>67</v>
      </c>
      <c r="I20" s="15">
        <v>26</v>
      </c>
      <c r="J20" s="15"/>
      <c r="K20" s="17" t="s">
        <v>263</v>
      </c>
      <c r="L20" s="28" t="s">
        <v>275</v>
      </c>
    </row>
    <row r="21" s="3" customFormat="true" ht="77" hidden="true" customHeight="true" spans="1:12">
      <c r="A21" s="13">
        <v>17</v>
      </c>
      <c r="B21" s="18">
        <v>19</v>
      </c>
      <c r="C21" s="19" t="s">
        <v>77</v>
      </c>
      <c r="D21" s="19" t="s">
        <v>78</v>
      </c>
      <c r="E21" s="19" t="s">
        <v>75</v>
      </c>
      <c r="F21" s="19" t="s">
        <v>16</v>
      </c>
      <c r="G21" s="19" t="s">
        <v>17</v>
      </c>
      <c r="H21" s="19" t="s">
        <v>67</v>
      </c>
      <c r="I21" s="18">
        <v>6.36</v>
      </c>
      <c r="J21" s="18"/>
      <c r="K21" s="19" t="s">
        <v>32</v>
      </c>
      <c r="L21" s="32" t="s">
        <v>79</v>
      </c>
    </row>
    <row r="22" s="2" customFormat="true" ht="77" hidden="true" customHeight="true" spans="1:12">
      <c r="A22" s="15"/>
      <c r="B22" s="15">
        <v>20</v>
      </c>
      <c r="C22" s="16" t="s">
        <v>77</v>
      </c>
      <c r="D22" s="17" t="s">
        <v>78</v>
      </c>
      <c r="E22" s="17" t="s">
        <v>75</v>
      </c>
      <c r="F22" s="17" t="s">
        <v>22</v>
      </c>
      <c r="G22" s="17" t="s">
        <v>46</v>
      </c>
      <c r="H22" s="17" t="s">
        <v>37</v>
      </c>
      <c r="I22" s="15">
        <v>50</v>
      </c>
      <c r="J22" s="15"/>
      <c r="K22" s="17" t="s">
        <v>263</v>
      </c>
      <c r="L22" s="28" t="s">
        <v>276</v>
      </c>
    </row>
    <row r="23" s="2" customFormat="true" ht="177" hidden="true" customHeight="true" spans="1:12">
      <c r="A23" s="15">
        <v>18</v>
      </c>
      <c r="B23" s="15">
        <v>21</v>
      </c>
      <c r="C23" s="16" t="s">
        <v>81</v>
      </c>
      <c r="D23" s="17" t="s">
        <v>82</v>
      </c>
      <c r="E23" s="17" t="s">
        <v>75</v>
      </c>
      <c r="F23" s="17" t="s">
        <v>16</v>
      </c>
      <c r="G23" s="17" t="s">
        <v>17</v>
      </c>
      <c r="H23" s="17" t="s">
        <v>67</v>
      </c>
      <c r="I23" s="15">
        <v>200</v>
      </c>
      <c r="J23" s="15"/>
      <c r="K23" s="17" t="s">
        <v>19</v>
      </c>
      <c r="L23" s="33" t="s">
        <v>277</v>
      </c>
    </row>
    <row r="24" s="3" customFormat="true" ht="36" hidden="true" customHeight="true" spans="1:12">
      <c r="A24" s="18">
        <v>19</v>
      </c>
      <c r="B24" s="18">
        <v>22</v>
      </c>
      <c r="C24" s="19" t="s">
        <v>84</v>
      </c>
      <c r="D24" s="19" t="s">
        <v>85</v>
      </c>
      <c r="E24" s="19" t="s">
        <v>75</v>
      </c>
      <c r="F24" s="19" t="s">
        <v>16</v>
      </c>
      <c r="G24" s="19" t="s">
        <v>17</v>
      </c>
      <c r="H24" s="19" t="s">
        <v>18</v>
      </c>
      <c r="I24" s="18">
        <v>30</v>
      </c>
      <c r="J24" s="18"/>
      <c r="K24" s="19" t="s">
        <v>32</v>
      </c>
      <c r="L24" s="18" t="s">
        <v>86</v>
      </c>
    </row>
    <row r="25" ht="36" hidden="true" customHeight="true" spans="1:12">
      <c r="A25" s="13">
        <v>20</v>
      </c>
      <c r="B25" s="13">
        <v>23</v>
      </c>
      <c r="C25" s="14" t="s">
        <v>87</v>
      </c>
      <c r="D25" s="14" t="s">
        <v>88</v>
      </c>
      <c r="E25" s="14" t="s">
        <v>75</v>
      </c>
      <c r="F25" s="14" t="s">
        <v>22</v>
      </c>
      <c r="G25" s="14" t="s">
        <v>71</v>
      </c>
      <c r="H25" s="14" t="s">
        <v>72</v>
      </c>
      <c r="I25" s="13">
        <v>30</v>
      </c>
      <c r="J25" s="13"/>
      <c r="K25" s="14" t="s">
        <v>189</v>
      </c>
      <c r="L25" s="25" t="s">
        <v>278</v>
      </c>
    </row>
    <row r="26" ht="80" hidden="true" customHeight="true" spans="1:12">
      <c r="A26" s="13">
        <v>21</v>
      </c>
      <c r="B26" s="13">
        <v>24</v>
      </c>
      <c r="C26" s="20" t="s">
        <v>89</v>
      </c>
      <c r="D26" s="14" t="s">
        <v>90</v>
      </c>
      <c r="E26" s="14" t="s">
        <v>75</v>
      </c>
      <c r="F26" s="14" t="s">
        <v>22</v>
      </c>
      <c r="G26" s="14" t="s">
        <v>36</v>
      </c>
      <c r="H26" s="14" t="s">
        <v>37</v>
      </c>
      <c r="I26" s="13">
        <v>34.74</v>
      </c>
      <c r="J26" s="13"/>
      <c r="K26" s="14" t="s">
        <v>263</v>
      </c>
      <c r="L26" s="29" t="s">
        <v>279</v>
      </c>
    </row>
    <row r="27" s="2" customFormat="true" ht="80" hidden="true" customHeight="true" spans="1:12">
      <c r="A27" s="15">
        <v>22</v>
      </c>
      <c r="B27" s="15">
        <v>25</v>
      </c>
      <c r="C27" s="16" t="s">
        <v>92</v>
      </c>
      <c r="D27" s="17" t="s">
        <v>93</v>
      </c>
      <c r="E27" s="17" t="s">
        <v>75</v>
      </c>
      <c r="F27" s="17" t="s">
        <v>22</v>
      </c>
      <c r="G27" s="17" t="s">
        <v>36</v>
      </c>
      <c r="H27" s="17" t="s">
        <v>37</v>
      </c>
      <c r="I27" s="15">
        <v>43.84</v>
      </c>
      <c r="J27" s="15"/>
      <c r="K27" s="17" t="s">
        <v>263</v>
      </c>
      <c r="L27" s="28" t="s">
        <v>280</v>
      </c>
    </row>
    <row r="28" s="2" customFormat="true" ht="36" hidden="true" spans="1:12">
      <c r="A28" s="15">
        <v>23</v>
      </c>
      <c r="B28" s="15">
        <v>26</v>
      </c>
      <c r="C28" s="16" t="s">
        <v>95</v>
      </c>
      <c r="D28" s="17" t="s">
        <v>96</v>
      </c>
      <c r="E28" s="17" t="s">
        <v>75</v>
      </c>
      <c r="F28" s="17" t="s">
        <v>22</v>
      </c>
      <c r="G28" s="17" t="s">
        <v>36</v>
      </c>
      <c r="H28" s="17" t="s">
        <v>37</v>
      </c>
      <c r="I28" s="15">
        <v>17.3</v>
      </c>
      <c r="J28" s="15"/>
      <c r="K28" s="17" t="s">
        <v>263</v>
      </c>
      <c r="L28" s="28" t="s">
        <v>281</v>
      </c>
    </row>
    <row r="29" s="3" customFormat="true" ht="50" hidden="true" customHeight="true" spans="1:12">
      <c r="A29" s="18">
        <v>24</v>
      </c>
      <c r="B29" s="18">
        <v>27</v>
      </c>
      <c r="C29" s="19" t="s">
        <v>98</v>
      </c>
      <c r="D29" s="19" t="s">
        <v>14</v>
      </c>
      <c r="E29" s="19" t="s">
        <v>99</v>
      </c>
      <c r="F29" s="19" t="s">
        <v>16</v>
      </c>
      <c r="G29" s="19" t="s">
        <v>17</v>
      </c>
      <c r="H29" s="19" t="s">
        <v>67</v>
      </c>
      <c r="I29" s="18">
        <v>68.38</v>
      </c>
      <c r="J29" s="18"/>
      <c r="K29" s="19" t="s">
        <v>32</v>
      </c>
      <c r="L29" s="32" t="s">
        <v>100</v>
      </c>
    </row>
    <row r="30" s="3" customFormat="true" ht="46" hidden="true" customHeight="true" spans="1:12">
      <c r="A30" s="18"/>
      <c r="B30" s="18">
        <v>28</v>
      </c>
      <c r="C30" s="19" t="s">
        <v>98</v>
      </c>
      <c r="D30" s="19" t="s">
        <v>14</v>
      </c>
      <c r="E30" s="19" t="s">
        <v>99</v>
      </c>
      <c r="F30" s="19" t="s">
        <v>22</v>
      </c>
      <c r="G30" s="19" t="s">
        <v>46</v>
      </c>
      <c r="H30" s="19" t="s">
        <v>37</v>
      </c>
      <c r="I30" s="18">
        <v>50</v>
      </c>
      <c r="J30" s="18"/>
      <c r="K30" s="19" t="s">
        <v>32</v>
      </c>
      <c r="L30" s="34" t="s">
        <v>100</v>
      </c>
    </row>
    <row r="31" ht="74" hidden="true" customHeight="true" spans="1:12">
      <c r="A31" s="13">
        <v>25</v>
      </c>
      <c r="B31" s="13">
        <v>29</v>
      </c>
      <c r="C31" s="14" t="s">
        <v>101</v>
      </c>
      <c r="D31" s="14" t="s">
        <v>14</v>
      </c>
      <c r="E31" s="14" t="s">
        <v>99</v>
      </c>
      <c r="F31" s="14" t="s">
        <v>16</v>
      </c>
      <c r="G31" s="14" t="s">
        <v>17</v>
      </c>
      <c r="H31" s="14" t="s">
        <v>67</v>
      </c>
      <c r="I31" s="13">
        <v>300</v>
      </c>
      <c r="J31" s="13"/>
      <c r="K31" s="14" t="s">
        <v>263</v>
      </c>
      <c r="L31" s="29" t="s">
        <v>102</v>
      </c>
    </row>
    <row r="32" ht="96" hidden="true" customHeight="true" spans="1:12">
      <c r="A32" s="13">
        <v>26</v>
      </c>
      <c r="B32" s="13">
        <v>30</v>
      </c>
      <c r="C32" s="20" t="s">
        <v>101</v>
      </c>
      <c r="D32" s="14" t="s">
        <v>14</v>
      </c>
      <c r="E32" s="14" t="s">
        <v>99</v>
      </c>
      <c r="F32" s="14" t="s">
        <v>22</v>
      </c>
      <c r="G32" s="14" t="s">
        <v>23</v>
      </c>
      <c r="H32" s="14" t="s">
        <v>37</v>
      </c>
      <c r="I32" s="13">
        <v>50</v>
      </c>
      <c r="J32" s="13"/>
      <c r="K32" s="14" t="s">
        <v>263</v>
      </c>
      <c r="L32" s="29" t="s">
        <v>260</v>
      </c>
    </row>
    <row r="33" s="1" customFormat="true" ht="36" customHeight="true" spans="1:13">
      <c r="A33" s="11">
        <v>27</v>
      </c>
      <c r="B33" s="11">
        <v>31</v>
      </c>
      <c r="C33" s="12" t="s">
        <v>103</v>
      </c>
      <c r="D33" s="12" t="s">
        <v>14</v>
      </c>
      <c r="E33" s="12" t="s">
        <v>99</v>
      </c>
      <c r="F33" s="12" t="s">
        <v>16</v>
      </c>
      <c r="G33" s="12" t="s">
        <v>17</v>
      </c>
      <c r="H33" s="12" t="s">
        <v>67</v>
      </c>
      <c r="I33" s="11">
        <v>66.6</v>
      </c>
      <c r="J33" s="11"/>
      <c r="K33" s="12" t="s">
        <v>19</v>
      </c>
      <c r="L33" s="35" t="s">
        <v>282</v>
      </c>
      <c r="M33" s="41"/>
    </row>
    <row r="34" s="3" customFormat="true" ht="62" hidden="true" customHeight="true" spans="1:12">
      <c r="A34" s="18"/>
      <c r="B34" s="18">
        <v>32</v>
      </c>
      <c r="C34" s="19" t="s">
        <v>103</v>
      </c>
      <c r="D34" s="19" t="s">
        <v>14</v>
      </c>
      <c r="E34" s="19" t="s">
        <v>99</v>
      </c>
      <c r="F34" s="19" t="s">
        <v>16</v>
      </c>
      <c r="G34" s="19" t="s">
        <v>17</v>
      </c>
      <c r="H34" s="19" t="s">
        <v>67</v>
      </c>
      <c r="I34" s="18">
        <v>13.75</v>
      </c>
      <c r="J34" s="18"/>
      <c r="K34" s="19" t="s">
        <v>32</v>
      </c>
      <c r="L34" s="32" t="s">
        <v>104</v>
      </c>
    </row>
    <row r="35" s="1" customFormat="true" ht="36" hidden="true" customHeight="true" spans="1:12">
      <c r="A35" s="11"/>
      <c r="B35" s="11">
        <v>33</v>
      </c>
      <c r="C35" s="12" t="s">
        <v>103</v>
      </c>
      <c r="D35" s="12" t="s">
        <v>14</v>
      </c>
      <c r="E35" s="12" t="s">
        <v>99</v>
      </c>
      <c r="F35" s="12" t="s">
        <v>53</v>
      </c>
      <c r="G35" s="12" t="s">
        <v>105</v>
      </c>
      <c r="H35" s="12" t="s">
        <v>106</v>
      </c>
      <c r="I35" s="11">
        <v>20</v>
      </c>
      <c r="J35" s="11"/>
      <c r="K35" s="12" t="s">
        <v>19</v>
      </c>
      <c r="L35" s="11"/>
    </row>
    <row r="36" s="2" customFormat="true" ht="36" hidden="true" customHeight="true" spans="1:12">
      <c r="A36" s="15">
        <v>28</v>
      </c>
      <c r="B36" s="15">
        <v>34</v>
      </c>
      <c r="C36" s="16" t="s">
        <v>107</v>
      </c>
      <c r="D36" s="17" t="s">
        <v>14</v>
      </c>
      <c r="E36" s="17" t="s">
        <v>99</v>
      </c>
      <c r="F36" s="17" t="s">
        <v>16</v>
      </c>
      <c r="G36" s="17" t="s">
        <v>17</v>
      </c>
      <c r="H36" s="17" t="s">
        <v>67</v>
      </c>
      <c r="I36" s="15">
        <v>30</v>
      </c>
      <c r="J36" s="36">
        <f>170605.88/10000</f>
        <v>17.060588</v>
      </c>
      <c r="K36" s="17" t="s">
        <v>19</v>
      </c>
      <c r="L36" s="28" t="s">
        <v>108</v>
      </c>
    </row>
    <row r="37" s="2" customFormat="true" ht="36" hidden="true" customHeight="true" spans="1:12">
      <c r="A37" s="15"/>
      <c r="B37" s="15">
        <v>35</v>
      </c>
      <c r="C37" s="16" t="s">
        <v>107</v>
      </c>
      <c r="D37" s="17" t="s">
        <v>14</v>
      </c>
      <c r="E37" s="17" t="s">
        <v>99</v>
      </c>
      <c r="F37" s="17" t="s">
        <v>22</v>
      </c>
      <c r="G37" s="17" t="s">
        <v>36</v>
      </c>
      <c r="H37" s="17" t="s">
        <v>37</v>
      </c>
      <c r="I37" s="15">
        <v>50</v>
      </c>
      <c r="J37" s="15"/>
      <c r="K37" s="17" t="s">
        <v>189</v>
      </c>
      <c r="L37" s="28" t="s">
        <v>283</v>
      </c>
    </row>
    <row r="38" s="1" customFormat="true" ht="36" hidden="true" customHeight="true" spans="1:12">
      <c r="A38" s="11">
        <v>29</v>
      </c>
      <c r="B38" s="11">
        <v>36</v>
      </c>
      <c r="C38" s="12" t="s">
        <v>109</v>
      </c>
      <c r="D38" s="12" t="s">
        <v>14</v>
      </c>
      <c r="E38" s="12" t="s">
        <v>99</v>
      </c>
      <c r="F38" s="12" t="s">
        <v>16</v>
      </c>
      <c r="G38" s="12" t="s">
        <v>17</v>
      </c>
      <c r="H38" s="12" t="s">
        <v>67</v>
      </c>
      <c r="I38" s="11">
        <v>200</v>
      </c>
      <c r="J38" s="11"/>
      <c r="K38" s="12" t="s">
        <v>189</v>
      </c>
      <c r="L38" s="35" t="s">
        <v>284</v>
      </c>
    </row>
    <row r="39" s="1" customFormat="true" ht="36" hidden="true" customHeight="true" spans="1:12">
      <c r="A39" s="11"/>
      <c r="B39" s="11">
        <v>37</v>
      </c>
      <c r="C39" s="12" t="s">
        <v>109</v>
      </c>
      <c r="D39" s="12" t="s">
        <v>14</v>
      </c>
      <c r="E39" s="12" t="s">
        <v>99</v>
      </c>
      <c r="F39" s="12" t="s">
        <v>22</v>
      </c>
      <c r="G39" s="12" t="s">
        <v>23</v>
      </c>
      <c r="H39" s="12" t="s">
        <v>37</v>
      </c>
      <c r="I39" s="11">
        <v>50</v>
      </c>
      <c r="J39" s="11"/>
      <c r="K39" s="12" t="s">
        <v>19</v>
      </c>
      <c r="L39" s="35" t="s">
        <v>285</v>
      </c>
    </row>
    <row r="40" s="2" customFormat="true" ht="46" hidden="true" customHeight="true" spans="1:12">
      <c r="A40" s="15">
        <v>30</v>
      </c>
      <c r="B40" s="15">
        <v>38</v>
      </c>
      <c r="C40" s="16" t="s">
        <v>110</v>
      </c>
      <c r="D40" s="17" t="s">
        <v>111</v>
      </c>
      <c r="E40" s="17" t="s">
        <v>99</v>
      </c>
      <c r="F40" s="17" t="s">
        <v>16</v>
      </c>
      <c r="G40" s="17" t="s">
        <v>17</v>
      </c>
      <c r="H40" s="17" t="s">
        <v>67</v>
      </c>
      <c r="I40" s="15">
        <v>11.295747</v>
      </c>
      <c r="J40" s="15"/>
      <c r="K40" s="17" t="s">
        <v>263</v>
      </c>
      <c r="L40" s="28" t="s">
        <v>286</v>
      </c>
    </row>
    <row r="41" s="1" customFormat="true" ht="114" hidden="true" customHeight="true" spans="1:12">
      <c r="A41" s="11">
        <v>31</v>
      </c>
      <c r="B41" s="11">
        <v>39</v>
      </c>
      <c r="C41" s="21" t="s">
        <v>112</v>
      </c>
      <c r="D41" s="12" t="s">
        <v>111</v>
      </c>
      <c r="E41" s="12" t="s">
        <v>99</v>
      </c>
      <c r="F41" s="12" t="s">
        <v>16</v>
      </c>
      <c r="G41" s="12" t="s">
        <v>17</v>
      </c>
      <c r="H41" s="12" t="s">
        <v>54</v>
      </c>
      <c r="I41" s="11">
        <v>37.69</v>
      </c>
      <c r="J41" s="11"/>
      <c r="K41" s="12" t="s">
        <v>263</v>
      </c>
      <c r="L41" s="37" t="s">
        <v>221</v>
      </c>
    </row>
    <row r="42" ht="192" hidden="true" customHeight="true" spans="1:12">
      <c r="A42" s="13">
        <v>32</v>
      </c>
      <c r="B42" s="13">
        <v>40</v>
      </c>
      <c r="C42" s="14" t="s">
        <v>113</v>
      </c>
      <c r="D42" s="14" t="s">
        <v>14</v>
      </c>
      <c r="E42" s="14" t="s">
        <v>99</v>
      </c>
      <c r="F42" s="14" t="s">
        <v>16</v>
      </c>
      <c r="G42" s="14" t="s">
        <v>17</v>
      </c>
      <c r="H42" s="14" t="s">
        <v>54</v>
      </c>
      <c r="I42" s="13">
        <v>119.95</v>
      </c>
      <c r="J42" s="13"/>
      <c r="K42" s="14" t="s">
        <v>263</v>
      </c>
      <c r="L42" s="38" t="s">
        <v>287</v>
      </c>
    </row>
    <row r="43" s="3" customFormat="true" ht="60" hidden="true" customHeight="true" spans="1:12">
      <c r="A43" s="18">
        <v>33</v>
      </c>
      <c r="B43" s="18">
        <v>41</v>
      </c>
      <c r="C43" s="19" t="s">
        <v>114</v>
      </c>
      <c r="D43" s="19" t="s">
        <v>115</v>
      </c>
      <c r="E43" s="19" t="s">
        <v>99</v>
      </c>
      <c r="F43" s="19" t="s">
        <v>16</v>
      </c>
      <c r="G43" s="19" t="s">
        <v>17</v>
      </c>
      <c r="H43" s="19" t="s">
        <v>67</v>
      </c>
      <c r="I43" s="18">
        <v>88.333675</v>
      </c>
      <c r="J43" s="18"/>
      <c r="K43" s="19" t="s">
        <v>32</v>
      </c>
      <c r="L43" s="32" t="s">
        <v>116</v>
      </c>
    </row>
    <row r="44" s="1" customFormat="true" ht="36" hidden="true" customHeight="true" spans="1:12">
      <c r="A44" s="11">
        <v>34</v>
      </c>
      <c r="B44" s="11">
        <v>42</v>
      </c>
      <c r="C44" s="12" t="s">
        <v>117</v>
      </c>
      <c r="D44" s="12" t="s">
        <v>14</v>
      </c>
      <c r="E44" s="12" t="s">
        <v>99</v>
      </c>
      <c r="F44" s="12" t="s">
        <v>16</v>
      </c>
      <c r="G44" s="12" t="s">
        <v>17</v>
      </c>
      <c r="H44" s="12" t="s">
        <v>67</v>
      </c>
      <c r="I44" s="11">
        <v>74.6077</v>
      </c>
      <c r="J44" s="11"/>
      <c r="K44" s="12" t="s">
        <v>19</v>
      </c>
      <c r="L44" s="39" t="s">
        <v>288</v>
      </c>
    </row>
    <row r="45" s="2" customFormat="true" ht="60" hidden="true" customHeight="true" spans="1:12">
      <c r="A45" s="15">
        <v>35</v>
      </c>
      <c r="B45" s="15">
        <v>43</v>
      </c>
      <c r="C45" s="16" t="s">
        <v>119</v>
      </c>
      <c r="D45" s="17" t="s">
        <v>14</v>
      </c>
      <c r="E45" s="17" t="s">
        <v>99</v>
      </c>
      <c r="F45" s="17" t="s">
        <v>16</v>
      </c>
      <c r="G45" s="17" t="s">
        <v>17</v>
      </c>
      <c r="H45" s="17" t="s">
        <v>54</v>
      </c>
      <c r="I45" s="15">
        <v>17.353333</v>
      </c>
      <c r="J45" s="15"/>
      <c r="K45" s="17" t="s">
        <v>263</v>
      </c>
      <c r="L45" s="28" t="s">
        <v>289</v>
      </c>
    </row>
    <row r="46" s="2" customFormat="true" ht="54" hidden="true" customHeight="true" spans="1:12">
      <c r="A46" s="15"/>
      <c r="B46" s="15">
        <v>44</v>
      </c>
      <c r="C46" s="16" t="s">
        <v>119</v>
      </c>
      <c r="D46" s="17" t="s">
        <v>14</v>
      </c>
      <c r="E46" s="17" t="s">
        <v>99</v>
      </c>
      <c r="F46" s="17" t="s">
        <v>53</v>
      </c>
      <c r="G46" s="17" t="s">
        <v>27</v>
      </c>
      <c r="H46" s="17" t="s">
        <v>28</v>
      </c>
      <c r="I46" s="15">
        <v>6.23177</v>
      </c>
      <c r="J46" s="15"/>
      <c r="K46" s="17" t="s">
        <v>263</v>
      </c>
      <c r="L46" s="28" t="s">
        <v>290</v>
      </c>
    </row>
    <row r="47" s="2" customFormat="true" ht="51" hidden="true" customHeight="true" spans="1:12">
      <c r="A47" s="15"/>
      <c r="B47" s="15">
        <v>45</v>
      </c>
      <c r="C47" s="16" t="s">
        <v>119</v>
      </c>
      <c r="D47" s="17" t="s">
        <v>14</v>
      </c>
      <c r="E47" s="17" t="s">
        <v>99</v>
      </c>
      <c r="F47" s="17" t="s">
        <v>22</v>
      </c>
      <c r="G47" s="17" t="s">
        <v>46</v>
      </c>
      <c r="H47" s="17" t="s">
        <v>37</v>
      </c>
      <c r="I47" s="15">
        <v>50</v>
      </c>
      <c r="J47" s="15"/>
      <c r="K47" s="17" t="s">
        <v>189</v>
      </c>
      <c r="L47" s="28" t="s">
        <v>291</v>
      </c>
    </row>
    <row r="48" s="2" customFormat="true" ht="50" hidden="true" customHeight="true" spans="1:12">
      <c r="A48" s="15">
        <v>36</v>
      </c>
      <c r="B48" s="15">
        <v>46</v>
      </c>
      <c r="C48" s="16" t="s">
        <v>120</v>
      </c>
      <c r="D48" s="17" t="s">
        <v>111</v>
      </c>
      <c r="E48" s="17" t="s">
        <v>99</v>
      </c>
      <c r="F48" s="17" t="s">
        <v>16</v>
      </c>
      <c r="G48" s="17" t="s">
        <v>27</v>
      </c>
      <c r="H48" s="17" t="s">
        <v>28</v>
      </c>
      <c r="I48" s="15">
        <v>200</v>
      </c>
      <c r="J48" s="15"/>
      <c r="K48" s="17" t="s">
        <v>263</v>
      </c>
      <c r="L48" s="28" t="s">
        <v>292</v>
      </c>
    </row>
    <row r="49" s="3" customFormat="true" ht="34" hidden="true" customHeight="true" spans="1:12">
      <c r="A49" s="18">
        <v>37</v>
      </c>
      <c r="B49" s="18">
        <v>47</v>
      </c>
      <c r="C49" s="19" t="s">
        <v>122</v>
      </c>
      <c r="D49" s="19" t="s">
        <v>111</v>
      </c>
      <c r="E49" s="19" t="s">
        <v>99</v>
      </c>
      <c r="F49" s="19" t="s">
        <v>16</v>
      </c>
      <c r="G49" s="19" t="s">
        <v>27</v>
      </c>
      <c r="H49" s="19" t="s">
        <v>28</v>
      </c>
      <c r="I49" s="18">
        <v>158</v>
      </c>
      <c r="J49" s="18"/>
      <c r="K49" s="19" t="s">
        <v>32</v>
      </c>
      <c r="L49" s="34" t="s">
        <v>123</v>
      </c>
    </row>
    <row r="50" s="3" customFormat="true" ht="53" hidden="true" customHeight="true" spans="1:12">
      <c r="A50" s="18">
        <v>38</v>
      </c>
      <c r="B50" s="18">
        <v>48</v>
      </c>
      <c r="C50" s="19" t="s">
        <v>124</v>
      </c>
      <c r="D50" s="19" t="s">
        <v>51</v>
      </c>
      <c r="E50" s="19" t="s">
        <v>99</v>
      </c>
      <c r="F50" s="19" t="s">
        <v>53</v>
      </c>
      <c r="G50" s="19" t="s">
        <v>27</v>
      </c>
      <c r="H50" s="19" t="s">
        <v>125</v>
      </c>
      <c r="I50" s="18">
        <v>103</v>
      </c>
      <c r="J50" s="18"/>
      <c r="K50" s="19" t="s">
        <v>32</v>
      </c>
      <c r="L50" s="32" t="s">
        <v>126</v>
      </c>
    </row>
    <row r="51" s="1" customFormat="true" ht="36" hidden="true" customHeight="true" spans="1:12">
      <c r="A51" s="11">
        <v>39</v>
      </c>
      <c r="B51" s="11">
        <v>49</v>
      </c>
      <c r="C51" s="12" t="s">
        <v>127</v>
      </c>
      <c r="D51" s="12" t="s">
        <v>51</v>
      </c>
      <c r="E51" s="12" t="s">
        <v>99</v>
      </c>
      <c r="F51" s="12" t="s">
        <v>53</v>
      </c>
      <c r="G51" s="12" t="s">
        <v>105</v>
      </c>
      <c r="H51" s="12" t="s">
        <v>106</v>
      </c>
      <c r="I51" s="11">
        <v>20</v>
      </c>
      <c r="J51" s="11"/>
      <c r="K51" s="12" t="s">
        <v>19</v>
      </c>
      <c r="L51" s="35"/>
    </row>
    <row r="52" s="2" customFormat="true" ht="36" hidden="true" customHeight="true" spans="1:12">
      <c r="A52" s="15">
        <v>40</v>
      </c>
      <c r="B52" s="15">
        <v>50</v>
      </c>
      <c r="C52" s="16" t="s">
        <v>128</v>
      </c>
      <c r="D52" s="17" t="s">
        <v>14</v>
      </c>
      <c r="E52" s="17" t="s">
        <v>99</v>
      </c>
      <c r="F52" s="17" t="s">
        <v>53</v>
      </c>
      <c r="G52" s="17" t="s">
        <v>105</v>
      </c>
      <c r="H52" s="17" t="s">
        <v>106</v>
      </c>
      <c r="I52" s="15">
        <v>20</v>
      </c>
      <c r="J52" s="15"/>
      <c r="K52" s="17" t="s">
        <v>19</v>
      </c>
      <c r="L52" s="15"/>
    </row>
    <row r="53" s="2" customFormat="true" ht="36" hidden="true" customHeight="true" spans="1:12">
      <c r="A53" s="15"/>
      <c r="B53" s="15">
        <v>51</v>
      </c>
      <c r="C53" s="16" t="s">
        <v>128</v>
      </c>
      <c r="D53" s="17" t="s">
        <v>14</v>
      </c>
      <c r="E53" s="17" t="s">
        <v>99</v>
      </c>
      <c r="F53" s="17" t="s">
        <v>22</v>
      </c>
      <c r="G53" s="17" t="s">
        <v>46</v>
      </c>
      <c r="H53" s="17" t="s">
        <v>37</v>
      </c>
      <c r="I53" s="15">
        <v>50</v>
      </c>
      <c r="J53" s="15"/>
      <c r="K53" s="17" t="s">
        <v>19</v>
      </c>
      <c r="L53" s="26"/>
    </row>
    <row r="54" s="3" customFormat="true" ht="52" hidden="true" customHeight="true" spans="1:12">
      <c r="A54" s="18">
        <v>41</v>
      </c>
      <c r="B54" s="18">
        <v>52</v>
      </c>
      <c r="C54" s="19" t="s">
        <v>129</v>
      </c>
      <c r="D54" s="19" t="s">
        <v>14</v>
      </c>
      <c r="E54" s="19" t="s">
        <v>99</v>
      </c>
      <c r="F54" s="19" t="s">
        <v>53</v>
      </c>
      <c r="G54" s="19" t="s">
        <v>105</v>
      </c>
      <c r="H54" s="19" t="s">
        <v>106</v>
      </c>
      <c r="I54" s="18">
        <v>20</v>
      </c>
      <c r="J54" s="18"/>
      <c r="K54" s="19" t="s">
        <v>32</v>
      </c>
      <c r="L54" s="32" t="s">
        <v>130</v>
      </c>
    </row>
    <row r="55" s="1" customFormat="true" ht="36" hidden="true" customHeight="true" spans="1:12">
      <c r="A55" s="11">
        <v>42</v>
      </c>
      <c r="B55" s="11">
        <v>53</v>
      </c>
      <c r="C55" s="12" t="s">
        <v>131</v>
      </c>
      <c r="D55" s="12" t="s">
        <v>132</v>
      </c>
      <c r="E55" s="12" t="s">
        <v>99</v>
      </c>
      <c r="F55" s="12" t="s">
        <v>22</v>
      </c>
      <c r="G55" s="12" t="s">
        <v>40</v>
      </c>
      <c r="H55" s="12" t="s">
        <v>37</v>
      </c>
      <c r="I55" s="11">
        <v>50</v>
      </c>
      <c r="J55" s="11"/>
      <c r="K55" s="12" t="s">
        <v>19</v>
      </c>
      <c r="L55" s="35"/>
    </row>
    <row r="56" s="1" customFormat="true" ht="64" hidden="true" customHeight="true" spans="1:12">
      <c r="A56" s="11">
        <v>43</v>
      </c>
      <c r="B56" s="11">
        <v>54</v>
      </c>
      <c r="C56" s="12" t="s">
        <v>133</v>
      </c>
      <c r="D56" s="12" t="s">
        <v>51</v>
      </c>
      <c r="E56" s="12" t="s">
        <v>99</v>
      </c>
      <c r="F56" s="12" t="s">
        <v>22</v>
      </c>
      <c r="G56" s="12" t="s">
        <v>23</v>
      </c>
      <c r="H56" s="12" t="s">
        <v>24</v>
      </c>
      <c r="I56" s="11">
        <v>2.6</v>
      </c>
      <c r="J56" s="11"/>
      <c r="K56" s="12" t="s">
        <v>263</v>
      </c>
      <c r="L56" s="24" t="s">
        <v>293</v>
      </c>
    </row>
    <row r="57" ht="36" hidden="true" customHeight="true" spans="1:12">
      <c r="A57" s="13">
        <v>44</v>
      </c>
      <c r="B57" s="13">
        <v>55</v>
      </c>
      <c r="C57" s="14" t="s">
        <v>135</v>
      </c>
      <c r="D57" s="14" t="s">
        <v>14</v>
      </c>
      <c r="E57" s="14" t="s">
        <v>99</v>
      </c>
      <c r="F57" s="14" t="s">
        <v>22</v>
      </c>
      <c r="G57" s="14" t="s">
        <v>46</v>
      </c>
      <c r="H57" s="14" t="s">
        <v>37</v>
      </c>
      <c r="I57" s="13">
        <v>24.66</v>
      </c>
      <c r="J57" s="13"/>
      <c r="K57" s="14" t="s">
        <v>19</v>
      </c>
      <c r="L57" s="29"/>
    </row>
    <row r="58" s="1" customFormat="true" ht="36" hidden="true" customHeight="true" spans="1:12">
      <c r="A58" s="11">
        <v>45</v>
      </c>
      <c r="B58" s="11">
        <v>56</v>
      </c>
      <c r="C58" s="12" t="s">
        <v>136</v>
      </c>
      <c r="D58" s="12" t="s">
        <v>137</v>
      </c>
      <c r="E58" s="12" t="s">
        <v>99</v>
      </c>
      <c r="F58" s="12" t="s">
        <v>22</v>
      </c>
      <c r="G58" s="12" t="s">
        <v>46</v>
      </c>
      <c r="H58" s="12" t="s">
        <v>37</v>
      </c>
      <c r="I58" s="11">
        <v>50</v>
      </c>
      <c r="J58" s="11"/>
      <c r="K58" s="12" t="s">
        <v>19</v>
      </c>
      <c r="L58" s="40"/>
    </row>
    <row r="59" s="2" customFormat="true" ht="36" hidden="true" customHeight="true" spans="1:12">
      <c r="A59" s="15">
        <v>46</v>
      </c>
      <c r="B59" s="15">
        <v>57</v>
      </c>
      <c r="C59" s="22" t="s">
        <v>138</v>
      </c>
      <c r="D59" s="17" t="s">
        <v>14</v>
      </c>
      <c r="E59" s="17" t="s">
        <v>139</v>
      </c>
      <c r="F59" s="17" t="s">
        <v>22</v>
      </c>
      <c r="G59" s="17" t="s">
        <v>36</v>
      </c>
      <c r="H59" s="17" t="s">
        <v>37</v>
      </c>
      <c r="I59" s="15">
        <v>41.092922</v>
      </c>
      <c r="J59" s="15"/>
      <c r="K59" s="17" t="s">
        <v>19</v>
      </c>
      <c r="L59" s="26"/>
    </row>
    <row r="60" ht="36" hidden="true" customHeight="true" spans="1:12">
      <c r="A60" s="13">
        <v>47</v>
      </c>
      <c r="B60" s="13">
        <v>58</v>
      </c>
      <c r="C60" s="20" t="s">
        <v>141</v>
      </c>
      <c r="D60" s="14" t="s">
        <v>142</v>
      </c>
      <c r="E60" s="14" t="s">
        <v>143</v>
      </c>
      <c r="F60" s="14" t="s">
        <v>16</v>
      </c>
      <c r="G60" s="14" t="s">
        <v>17</v>
      </c>
      <c r="H60" s="14" t="s">
        <v>67</v>
      </c>
      <c r="I60" s="13">
        <v>59.64</v>
      </c>
      <c r="J60" s="13"/>
      <c r="K60" s="14" t="s">
        <v>189</v>
      </c>
      <c r="L60" s="29" t="s">
        <v>294</v>
      </c>
    </row>
    <row r="61" s="1" customFormat="true" ht="24" hidden="true" spans="1:12">
      <c r="A61" s="11">
        <v>48</v>
      </c>
      <c r="B61" s="11">
        <v>59</v>
      </c>
      <c r="C61" s="12" t="s">
        <v>144</v>
      </c>
      <c r="D61" s="12" t="s">
        <v>145</v>
      </c>
      <c r="E61" s="12" t="s">
        <v>143</v>
      </c>
      <c r="F61" s="12" t="s">
        <v>53</v>
      </c>
      <c r="G61" s="12" t="s">
        <v>17</v>
      </c>
      <c r="H61" s="12" t="s">
        <v>54</v>
      </c>
      <c r="I61" s="11">
        <v>150</v>
      </c>
      <c r="J61" s="11"/>
      <c r="K61" s="12" t="s">
        <v>19</v>
      </c>
      <c r="L61" s="24" t="s">
        <v>295</v>
      </c>
    </row>
    <row r="62" s="3" customFormat="true" ht="55" hidden="true" customHeight="true" spans="1:12">
      <c r="A62" s="18"/>
      <c r="B62" s="18">
        <v>60</v>
      </c>
      <c r="C62" s="19" t="s">
        <v>144</v>
      </c>
      <c r="D62" s="19" t="s">
        <v>145</v>
      </c>
      <c r="E62" s="19" t="s">
        <v>143</v>
      </c>
      <c r="F62" s="19" t="s">
        <v>53</v>
      </c>
      <c r="G62" s="19" t="s">
        <v>17</v>
      </c>
      <c r="H62" s="19" t="s">
        <v>146</v>
      </c>
      <c r="I62" s="18">
        <v>300</v>
      </c>
      <c r="J62" s="18"/>
      <c r="K62" s="19" t="s">
        <v>32</v>
      </c>
      <c r="L62" s="32" t="s">
        <v>147</v>
      </c>
    </row>
    <row r="63" ht="55" hidden="true" customHeight="true" spans="1:12">
      <c r="A63" s="13">
        <v>49</v>
      </c>
      <c r="B63" s="13">
        <v>61</v>
      </c>
      <c r="C63" s="14" t="s">
        <v>148</v>
      </c>
      <c r="D63" s="14" t="s">
        <v>14</v>
      </c>
      <c r="E63" s="14" t="s">
        <v>143</v>
      </c>
      <c r="F63" s="14" t="s">
        <v>16</v>
      </c>
      <c r="G63" s="14" t="s">
        <v>17</v>
      </c>
      <c r="H63" s="14" t="s">
        <v>18</v>
      </c>
      <c r="I63" s="13">
        <v>30</v>
      </c>
      <c r="J63" s="13"/>
      <c r="K63" s="14" t="s">
        <v>19</v>
      </c>
      <c r="L63" s="29" t="s">
        <v>149</v>
      </c>
    </row>
    <row r="64" s="3" customFormat="true" ht="36" hidden="true" customHeight="true" spans="1:12">
      <c r="A64" s="13">
        <v>50</v>
      </c>
      <c r="B64" s="18">
        <v>62</v>
      </c>
      <c r="C64" s="19" t="s">
        <v>150</v>
      </c>
      <c r="D64" s="19" t="s">
        <v>151</v>
      </c>
      <c r="E64" s="19" t="s">
        <v>152</v>
      </c>
      <c r="F64" s="19" t="s">
        <v>53</v>
      </c>
      <c r="G64" s="19" t="s">
        <v>17</v>
      </c>
      <c r="H64" s="19" t="s">
        <v>146</v>
      </c>
      <c r="I64" s="18">
        <v>300</v>
      </c>
      <c r="J64" s="18"/>
      <c r="K64" s="19" t="s">
        <v>32</v>
      </c>
      <c r="L64" s="32" t="s">
        <v>153</v>
      </c>
    </row>
    <row r="65" s="1" customFormat="true" ht="36" hidden="true" customHeight="true" spans="1:12">
      <c r="A65" s="11"/>
      <c r="B65" s="11">
        <v>63</v>
      </c>
      <c r="C65" s="12" t="s">
        <v>150</v>
      </c>
      <c r="D65" s="12" t="s">
        <v>151</v>
      </c>
      <c r="E65" s="12" t="s">
        <v>152</v>
      </c>
      <c r="F65" s="12" t="s">
        <v>53</v>
      </c>
      <c r="G65" s="12" t="s">
        <v>17</v>
      </c>
      <c r="H65" s="12" t="s">
        <v>54</v>
      </c>
      <c r="I65" s="11">
        <v>150</v>
      </c>
      <c r="J65" s="11"/>
      <c r="K65" s="12" t="s">
        <v>19</v>
      </c>
      <c r="L65" s="35" t="s">
        <v>295</v>
      </c>
    </row>
    <row r="66" ht="120" hidden="true" spans="1:12">
      <c r="A66" s="13">
        <v>51</v>
      </c>
      <c r="B66" s="13">
        <v>64</v>
      </c>
      <c r="C66" s="14" t="s">
        <v>154</v>
      </c>
      <c r="D66" s="14" t="s">
        <v>151</v>
      </c>
      <c r="E66" s="14" t="s">
        <v>152</v>
      </c>
      <c r="F66" s="14" t="s">
        <v>22</v>
      </c>
      <c r="G66" s="14" t="s">
        <v>155</v>
      </c>
      <c r="H66" s="14" t="s">
        <v>156</v>
      </c>
      <c r="I66" s="13">
        <v>20</v>
      </c>
      <c r="J66" s="13"/>
      <c r="K66" s="14" t="s">
        <v>189</v>
      </c>
      <c r="L66" s="25" t="s">
        <v>157</v>
      </c>
    </row>
    <row r="67" s="3" customFormat="true" ht="259" hidden="true" customHeight="true" spans="1:12">
      <c r="A67" s="18">
        <v>52</v>
      </c>
      <c r="B67" s="18">
        <v>65</v>
      </c>
      <c r="C67" s="19" t="s">
        <v>158</v>
      </c>
      <c r="D67" s="19" t="s">
        <v>151</v>
      </c>
      <c r="E67" s="19" t="s">
        <v>152</v>
      </c>
      <c r="F67" s="19" t="s">
        <v>22</v>
      </c>
      <c r="G67" s="19" t="s">
        <v>155</v>
      </c>
      <c r="H67" s="19" t="s">
        <v>156</v>
      </c>
      <c r="I67" s="18">
        <v>20</v>
      </c>
      <c r="J67" s="18"/>
      <c r="K67" s="19" t="s">
        <v>32</v>
      </c>
      <c r="L67" s="34" t="s">
        <v>159</v>
      </c>
    </row>
    <row r="68" s="1" customFormat="true" ht="36" hidden="true" customHeight="true" spans="1:12">
      <c r="A68" s="11">
        <v>53</v>
      </c>
      <c r="B68" s="11">
        <v>66</v>
      </c>
      <c r="C68" s="12" t="s">
        <v>160</v>
      </c>
      <c r="D68" s="12" t="s">
        <v>161</v>
      </c>
      <c r="E68" s="12" t="s">
        <v>162</v>
      </c>
      <c r="F68" s="12" t="s">
        <v>53</v>
      </c>
      <c r="G68" s="12" t="s">
        <v>17</v>
      </c>
      <c r="H68" s="12" t="s">
        <v>54</v>
      </c>
      <c r="I68" s="11">
        <v>150</v>
      </c>
      <c r="J68" s="11"/>
      <c r="K68" s="12" t="s">
        <v>19</v>
      </c>
      <c r="L68" s="37" t="s">
        <v>296</v>
      </c>
    </row>
    <row r="69" s="3" customFormat="true" ht="43" hidden="true" customHeight="true" spans="1:12">
      <c r="A69" s="18"/>
      <c r="B69" s="18">
        <v>67</v>
      </c>
      <c r="C69" s="19" t="s">
        <v>160</v>
      </c>
      <c r="D69" s="19" t="s">
        <v>161</v>
      </c>
      <c r="E69" s="19" t="s">
        <v>162</v>
      </c>
      <c r="F69" s="19" t="s">
        <v>53</v>
      </c>
      <c r="G69" s="19" t="s">
        <v>17</v>
      </c>
      <c r="H69" s="19" t="s">
        <v>146</v>
      </c>
      <c r="I69" s="18">
        <v>300</v>
      </c>
      <c r="J69" s="18"/>
      <c r="K69" s="19" t="s">
        <v>32</v>
      </c>
      <c r="L69" s="34" t="s">
        <v>163</v>
      </c>
    </row>
    <row r="70" ht="62" hidden="true" customHeight="true" spans="1:12">
      <c r="A70" s="13">
        <v>54</v>
      </c>
      <c r="B70" s="13">
        <v>68</v>
      </c>
      <c r="C70" s="20" t="s">
        <v>164</v>
      </c>
      <c r="D70" s="14" t="s">
        <v>161</v>
      </c>
      <c r="E70" s="14" t="s">
        <v>165</v>
      </c>
      <c r="F70" s="14" t="s">
        <v>53</v>
      </c>
      <c r="G70" s="14" t="s">
        <v>17</v>
      </c>
      <c r="H70" s="14" t="s">
        <v>54</v>
      </c>
      <c r="I70" s="13">
        <v>150</v>
      </c>
      <c r="J70" s="13"/>
      <c r="K70" s="14" t="s">
        <v>189</v>
      </c>
      <c r="L70" s="42" t="s">
        <v>297</v>
      </c>
    </row>
    <row r="71" s="3" customFormat="true" ht="36" hidden="true" customHeight="true" spans="1:12">
      <c r="A71" s="18">
        <v>55</v>
      </c>
      <c r="B71" s="18">
        <v>69</v>
      </c>
      <c r="C71" s="19" t="s">
        <v>166</v>
      </c>
      <c r="D71" s="19" t="s">
        <v>14</v>
      </c>
      <c r="E71" s="19" t="s">
        <v>165</v>
      </c>
      <c r="F71" s="19" t="s">
        <v>16</v>
      </c>
      <c r="G71" s="19" t="s">
        <v>17</v>
      </c>
      <c r="H71" s="19" t="s">
        <v>67</v>
      </c>
      <c r="I71" s="18">
        <v>156.3</v>
      </c>
      <c r="J71" s="18"/>
      <c r="K71" s="19" t="s">
        <v>32</v>
      </c>
      <c r="L71" s="34" t="s">
        <v>167</v>
      </c>
    </row>
    <row r="72" s="2" customFormat="true" ht="59" customHeight="true" spans="1:12">
      <c r="A72" s="15">
        <v>56</v>
      </c>
      <c r="B72" s="15">
        <v>70</v>
      </c>
      <c r="C72" s="17" t="s">
        <v>168</v>
      </c>
      <c r="D72" s="17" t="s">
        <v>169</v>
      </c>
      <c r="E72" s="17" t="s">
        <v>165</v>
      </c>
      <c r="F72" s="17" t="s">
        <v>16</v>
      </c>
      <c r="G72" s="17" t="s">
        <v>17</v>
      </c>
      <c r="H72" s="17" t="s">
        <v>67</v>
      </c>
      <c r="I72" s="15">
        <v>16.2467</v>
      </c>
      <c r="J72" s="15">
        <f>98711.34/10000</f>
        <v>9.871134</v>
      </c>
      <c r="K72" s="17" t="s">
        <v>19</v>
      </c>
      <c r="L72" s="33" t="s">
        <v>298</v>
      </c>
    </row>
    <row r="73" s="2" customFormat="true" ht="53" customHeight="true" spans="1:12">
      <c r="A73" s="15"/>
      <c r="B73" s="15">
        <v>71</v>
      </c>
      <c r="C73" s="17" t="s">
        <v>168</v>
      </c>
      <c r="D73" s="17" t="s">
        <v>169</v>
      </c>
      <c r="E73" s="17" t="s">
        <v>165</v>
      </c>
      <c r="F73" s="17" t="s">
        <v>53</v>
      </c>
      <c r="G73" s="17" t="s">
        <v>27</v>
      </c>
      <c r="H73" s="17" t="s">
        <v>28</v>
      </c>
      <c r="I73" s="15">
        <v>7.796</v>
      </c>
      <c r="J73" s="15"/>
      <c r="K73" s="17" t="s">
        <v>19</v>
      </c>
      <c r="L73" s="33" t="s">
        <v>299</v>
      </c>
    </row>
    <row r="74" s="2" customFormat="true" ht="36" customHeight="true" spans="1:12">
      <c r="A74" s="15"/>
      <c r="B74" s="15">
        <v>72</v>
      </c>
      <c r="C74" s="17" t="s">
        <v>168</v>
      </c>
      <c r="D74" s="17" t="s">
        <v>169</v>
      </c>
      <c r="E74" s="17" t="s">
        <v>165</v>
      </c>
      <c r="F74" s="17" t="s">
        <v>22</v>
      </c>
      <c r="G74" s="17" t="s">
        <v>46</v>
      </c>
      <c r="H74" s="17" t="s">
        <v>37</v>
      </c>
      <c r="I74" s="15">
        <v>50</v>
      </c>
      <c r="J74" s="15"/>
      <c r="K74" s="17" t="s">
        <v>19</v>
      </c>
      <c r="L74" s="33" t="s">
        <v>300</v>
      </c>
    </row>
    <row r="75" s="1" customFormat="true" ht="36" hidden="true" customHeight="true" spans="1:12">
      <c r="A75" s="11">
        <v>57</v>
      </c>
      <c r="B75" s="11">
        <v>73</v>
      </c>
      <c r="C75" s="12" t="s">
        <v>171</v>
      </c>
      <c r="D75" s="12" t="s">
        <v>145</v>
      </c>
      <c r="E75" s="12" t="s">
        <v>165</v>
      </c>
      <c r="F75" s="12" t="s">
        <v>16</v>
      </c>
      <c r="G75" s="12" t="s">
        <v>17</v>
      </c>
      <c r="H75" s="12" t="s">
        <v>54</v>
      </c>
      <c r="I75" s="11">
        <v>150</v>
      </c>
      <c r="J75" s="11"/>
      <c r="K75" s="12" t="s">
        <v>189</v>
      </c>
      <c r="L75" s="35" t="s">
        <v>301</v>
      </c>
    </row>
    <row r="76" s="3" customFormat="true" ht="36" hidden="true" customHeight="true" spans="1:12">
      <c r="A76" s="18"/>
      <c r="B76" s="18">
        <v>74</v>
      </c>
      <c r="C76" s="19" t="s">
        <v>171</v>
      </c>
      <c r="D76" s="19" t="s">
        <v>145</v>
      </c>
      <c r="E76" s="19" t="s">
        <v>165</v>
      </c>
      <c r="F76" s="19" t="s">
        <v>16</v>
      </c>
      <c r="G76" s="19" t="s">
        <v>17</v>
      </c>
      <c r="H76" s="19" t="s">
        <v>146</v>
      </c>
      <c r="I76" s="18">
        <v>300</v>
      </c>
      <c r="J76" s="18"/>
      <c r="K76" s="19" t="s">
        <v>32</v>
      </c>
      <c r="L76" s="34" t="s">
        <v>172</v>
      </c>
    </row>
    <row r="77" s="3" customFormat="true" ht="36" hidden="true" customHeight="true" spans="1:12">
      <c r="A77" s="18">
        <v>58</v>
      </c>
      <c r="B77" s="18">
        <v>75</v>
      </c>
      <c r="C77" s="19" t="s">
        <v>173</v>
      </c>
      <c r="D77" s="19" t="s">
        <v>14</v>
      </c>
      <c r="E77" s="19" t="s">
        <v>165</v>
      </c>
      <c r="F77" s="19" t="s">
        <v>16</v>
      </c>
      <c r="G77" s="19" t="s">
        <v>17</v>
      </c>
      <c r="H77" s="19" t="s">
        <v>18</v>
      </c>
      <c r="I77" s="18">
        <v>30</v>
      </c>
      <c r="J77" s="18"/>
      <c r="K77" s="19" t="s">
        <v>32</v>
      </c>
      <c r="L77" s="18" t="s">
        <v>86</v>
      </c>
    </row>
    <row r="78" s="3" customFormat="true" ht="36" hidden="true" customHeight="true" spans="1:12">
      <c r="A78" s="18">
        <v>59</v>
      </c>
      <c r="B78" s="18">
        <v>76</v>
      </c>
      <c r="C78" s="19" t="s">
        <v>174</v>
      </c>
      <c r="D78" s="19" t="s">
        <v>14</v>
      </c>
      <c r="E78" s="19" t="s">
        <v>165</v>
      </c>
      <c r="F78" s="19" t="s">
        <v>16</v>
      </c>
      <c r="G78" s="19" t="s">
        <v>17</v>
      </c>
      <c r="H78" s="19" t="s">
        <v>18</v>
      </c>
      <c r="I78" s="18">
        <v>30</v>
      </c>
      <c r="J78" s="18"/>
      <c r="K78" s="19" t="s">
        <v>32</v>
      </c>
      <c r="L78" s="18" t="s">
        <v>86</v>
      </c>
    </row>
    <row r="79" ht="36" hidden="true" customHeight="true" spans="1:12">
      <c r="A79" s="13">
        <v>60</v>
      </c>
      <c r="B79" s="13">
        <v>77</v>
      </c>
      <c r="C79" s="14" t="s">
        <v>175</v>
      </c>
      <c r="D79" s="14" t="s">
        <v>85</v>
      </c>
      <c r="E79" s="14" t="s">
        <v>165</v>
      </c>
      <c r="F79" s="14" t="s">
        <v>16</v>
      </c>
      <c r="G79" s="14" t="s">
        <v>17</v>
      </c>
      <c r="H79" s="14" t="s">
        <v>18</v>
      </c>
      <c r="I79" s="13">
        <v>30</v>
      </c>
      <c r="J79" s="13"/>
      <c r="K79" s="14" t="s">
        <v>19</v>
      </c>
      <c r="L79" s="13" t="s">
        <v>20</v>
      </c>
    </row>
    <row r="80" s="2" customFormat="true" ht="36" hidden="true" customHeight="true" spans="1:12">
      <c r="A80" s="15">
        <v>61</v>
      </c>
      <c r="B80" s="15">
        <v>78</v>
      </c>
      <c r="C80" s="16" t="s">
        <v>176</v>
      </c>
      <c r="D80" s="17" t="s">
        <v>14</v>
      </c>
      <c r="E80" s="17" t="s">
        <v>165</v>
      </c>
      <c r="F80" s="17" t="s">
        <v>22</v>
      </c>
      <c r="G80" s="17" t="s">
        <v>40</v>
      </c>
      <c r="H80" s="17" t="s">
        <v>37</v>
      </c>
      <c r="I80" s="15">
        <v>18.42</v>
      </c>
      <c r="J80" s="15"/>
      <c r="K80" s="17" t="s">
        <v>263</v>
      </c>
      <c r="L80" s="28" t="s">
        <v>262</v>
      </c>
    </row>
    <row r="81" s="2" customFormat="true" ht="36" hidden="true" customHeight="true" spans="1:12">
      <c r="A81" s="15">
        <v>62</v>
      </c>
      <c r="B81" s="15">
        <v>79</v>
      </c>
      <c r="C81" s="16" t="s">
        <v>177</v>
      </c>
      <c r="D81" s="17" t="s">
        <v>178</v>
      </c>
      <c r="E81" s="17" t="s">
        <v>179</v>
      </c>
      <c r="F81" s="17" t="s">
        <v>22</v>
      </c>
      <c r="G81" s="17" t="s">
        <v>40</v>
      </c>
      <c r="H81" s="17" t="s">
        <v>37</v>
      </c>
      <c r="I81" s="15">
        <v>12.3255</v>
      </c>
      <c r="J81" s="15"/>
      <c r="K81" s="17" t="s">
        <v>19</v>
      </c>
      <c r="L81" s="28"/>
    </row>
  </sheetData>
  <autoFilter ref="A2:M81">
    <filterColumn colId="12">
      <filters>
        <filter val="已发函，资料已收到，已齐全"/>
        <filter val="已发函，验收、竣工结算、竣工决算，已收到；未发补充情况说明；"/>
        <filter val="已发函，补充补充营业执照复印件、银行开户许可证、纳税信用等级证明资料、征信报告、年度财务审计报告；"/>
      </filters>
    </filterColumn>
    <extLst/>
  </autoFilter>
  <mergeCells count="14">
    <mergeCell ref="A1:L1"/>
    <mergeCell ref="A3:A4"/>
    <mergeCell ref="A21:A22"/>
    <mergeCell ref="A29:A30"/>
    <mergeCell ref="A33:A35"/>
    <mergeCell ref="A36:A37"/>
    <mergeCell ref="A38:A39"/>
    <mergeCell ref="A45:A47"/>
    <mergeCell ref="A52:A53"/>
    <mergeCell ref="A61:A62"/>
    <mergeCell ref="A64:A65"/>
    <mergeCell ref="A68:A69"/>
    <mergeCell ref="A72:A74"/>
    <mergeCell ref="A75:A7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综合评审结果</vt:lpstr>
      <vt:lpstr>发函清单</vt:lpstr>
      <vt:lpstr>附表总表</vt:lpstr>
      <vt:lpstr>专项资金</vt:lpstr>
      <vt:lpstr>综合评审结果 (3)</vt:lpstr>
      <vt:lpstr>综合评审结果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赵斌</dc:creator>
  <cp:lastModifiedBy>卓玛</cp:lastModifiedBy>
  <dcterms:created xsi:type="dcterms:W3CDTF">2025-12-06T16:22:00Z</dcterms:created>
  <dcterms:modified xsi:type="dcterms:W3CDTF">2026-03-04T18:01:46Z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CC8CF5A2EFE06FAA0A77A56971D17AB4_43</vt:lpwstr>
  </property>
  <property fmtid="{D5CDD505-2E9C-101B-9397-08002B2CF9AE}" pid="3" name="KSOProductBuildVer">
    <vt:lpwstr>2052-11.8.2.9793</vt:lpwstr>
  </property>
  <property fmtid="{D5CDD505-2E9C-101B-9397-08002B2CF9AE}" pid="4" name="KSOReadingLayout">
    <vt:bool>true</vt:bool>
  </property>
</Properties>
</file>